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SINTÉTICO!$A$2:$M$99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<sst xmlns="http://schemas.openxmlformats.org/spreadsheetml/2006/main" count="454" uniqueCount="247">
  <si>
    <t>Material e Mão-de-obra(Sintético) - Preenchimento Licitante</t>
  </si>
  <si>
    <t>OBRA :</t>
  </si>
  <si>
    <t>IMPLANTAÇÃO USINA FOTOVOLTAICA CARTÓRIO ELEITORAL DE AMAMBAI</t>
  </si>
  <si>
    <t>LOCAL:</t>
  </si>
  <si>
    <t>AMAMBAI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</si>
  <si>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</si>
  <si>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</si>
  <si>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</si>
  <si>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</si>
  <si>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</si>
  <si>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</si>
  <si>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</si>
  <si>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</si>
  <si>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</si>
  <si>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</si>
  <si>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</si>
  <si>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</si>
  <si>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</si>
  <si>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DE OBRA</t>
  </si>
  <si>
    <t>1.1</t>
  </si>
  <si>
    <t>90778U</t>
  </si>
  <si>
    <t>SINAPI</t>
  </si>
  <si>
    <t>ENGENHEIRO CIVIL DE OBRA PLENO COM ENCARGOS COMPLEMENTARES</t>
  </si>
  <si>
    <t>SER.CG</t>
  </si>
  <si>
    <t>H</t>
  </si>
  <si>
    <t>1.2</t>
  </si>
  <si>
    <t>91677U</t>
  </si>
  <si>
    <t>ENGENHEIRO ELETRICISTA COM ENCARGOS COMPLEMENTARES</t>
  </si>
  <si>
    <t>SUBTOTAL:</t>
  </si>
  <si>
    <t>SERVIÇOS PRELIMINARES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</si>
  <si>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</si>
  <si>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</si>
  <si>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</si>
  <si>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</si>
  <si>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</si>
  <si>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</si>
  <si>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</si>
  <si>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</si>
  <si>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</si>
  <si>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</si>
  <si>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</si>
  <si>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</si>
  <si>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</si>
  <si>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</si>
  <si>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</si>
  <si>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2.5</t>
  </si>
  <si>
    <t>95878U</t>
  </si>
  <si>
    <t>TRANSPORTE COM CAMINHÃO BASCULANTE DE 10 M³, EM VIA URBANA PAVIMENTADA, DMT ATÉ 30 KM (UNIDADE: M3XKM). AF_07/2020</t>
  </si>
  <si>
    <t>2.6</t>
  </si>
  <si>
    <t>98526U</t>
  </si>
  <si>
    <t>REMOÇÃO DE RAÍZES REMANESCENTES DE TRONCO DE ÁRVORE COM DIÂMETRO MAIOR OU IGUAL A 0,20 M E MENOR QUE 0,40 M.AF_05/2018</t>
  </si>
  <si>
    <t>2.7</t>
  </si>
  <si>
    <t>98527U</t>
  </si>
  <si>
    <t>REMOÇÃO DE RAÍZES REMANESCENTES DE TRONCO DE ÁRVORE COM DIÂMETRO MAIOR OU IGUAL A 0,40 M E MENOR QUE 0,60 M.AF_05/2018</t>
  </si>
  <si>
    <t>2.8</t>
  </si>
  <si>
    <t>98529U</t>
  </si>
  <si>
    <t>CORTE RASO E RECORTE DE ÁRVORE COM DIÂMETRO DE TRONCO MAIOR OU IGUAL A 0,20 M E MENOR QUE 0,40 M.AF_05/2018</t>
  </si>
  <si>
    <t>2.9</t>
  </si>
  <si>
    <t>98530U</t>
  </si>
  <si>
    <t>CORTE RASO E RECORTE DE ÁRVORE COM DIÂMETRO DE TRONCO MAIOR OU IGUAL A 0,40 M E MENOR QUE 0,60 M.AF_05/2018</t>
  </si>
  <si>
    <t>2.10</t>
  </si>
  <si>
    <t>99061U</t>
  </si>
  <si>
    <t>LOCAÇÃO COM CAVALETE COM ALTURA DE 0,50 M - 2 UTILIZAÇÕES. AF_10/2018</t>
  </si>
  <si>
    <t xml:space="preserve">SUBTOTAL: </t>
  </si>
  <si>
    <t>SERVIÇOS CIVIL</t>
  </si>
  <si>
    <t>3.1</t>
  </si>
  <si>
    <t>100378U</t>
  </si>
  <si>
    <t>FABRICAÇÃO E INSTALAÇÃO DE TESOURA (INTEIRA OU MEIA) EM AÇO, VÃOS MAIORES QUE 6,0 M E MENORES QUE 12,0 M, INCLUSO IÇAMENTO. AF_07/2019</t>
  </si>
  <si>
    <t>KG</t>
  </si>
  <si>
    <t>3.2</t>
  </si>
  <si>
    <t>100723U</t>
  </si>
  <si>
    <t>PINTURA COM TINTA ALQUÍDICA DE FUNDO E ACABAMENTO (ESMALTE SINTÉTICO GRAFITE) PULVERIZADA SOBRE PERFIL METÁLICO EXECUTADO EM FÁBRICA (POR DEMÃO). AF_01/2020_PE</t>
  </si>
  <si>
    <t>M2</t>
  </si>
  <si>
    <t>3.3</t>
  </si>
  <si>
    <t>100764UD</t>
  </si>
  <si>
    <t>SINAPI ALTERADO</t>
  </si>
  <si>
    <t>VIGA METÁLICA EM PERFIL LAMINADO OU SOLDADO EM AÇO ESTRUTURAL, COM CONEXÕES SOLDADAS, INCLUSOS MÃO DE OBRA, TRANSPORTE E IÇAMENTO UTILIZANDO GUINDASTE - FORNECIMENTO E INSTALAÇÃO. AF_01/2020_PA</t>
  </si>
  <si>
    <t>3.4</t>
  </si>
  <si>
    <t>100766UD</t>
  </si>
  <si>
    <t>PILAR METÁLICO PERFIL LAMINADO OU SOLDADO EM AÇO ESTRUTURAL, COM CONEXÕES SOLDADAS, INCLUSOS MÃO DE OBRA, TRANSPORTE E IÇAMENTO UTILIZANDO GUINDASTE - FORNECIMENTO E INSTALAÇÃO. AF_01/2020_PA</t>
  </si>
  <si>
    <t>3.5</t>
  </si>
  <si>
    <t>101174U</t>
  </si>
  <si>
    <t>ESTACA BROCA DE CONCRETO, DIÂMETRO DE 25CM, ESCAVAÇÃO MANUAL COM TRADO CONCHA, COM ARMADURA DE ARRANQUE. AF_05/2020</t>
  </si>
  <si>
    <t>M</t>
  </si>
  <si>
    <t>3.6</t>
  </si>
  <si>
    <t>94279U</t>
  </si>
  <si>
    <t>ASSENTAMENTO DE GUIA (MEIO-FIO) EM TRECHO RETO, CONFECCIONADA EM CONCRETO PRÉ-FABRICADO, DIMENSÕES 39X6,5X6,5X19 CM (COMPRIMENTO X BASE INFERIOR X BASE SUPERIOR X ALTURA), PARA DELIMITAÇÃO DE JARDINS, PRAÇAS OU PASSEIOS. AF_05/2016</t>
  </si>
  <si>
    <t>3.7</t>
  </si>
  <si>
    <t>95576U</t>
  </si>
  <si>
    <t>MONTAGEM DE ARMADURA DE ESTACAS, DIÂMETRO = 8,0 MM. AF_09/2021_PS</t>
  </si>
  <si>
    <t>3.8</t>
  </si>
  <si>
    <t>95583U</t>
  </si>
  <si>
    <t>MONTAGEM DE ARMADURA TRANSVERSAL DE ESTACAS DE SEÇÃO CIRCULAR, DIÂMETRO = 5,0 MM. AF_09/2021_PS</t>
  </si>
  <si>
    <t>3.9</t>
  </si>
  <si>
    <t>96523U</t>
  </si>
  <si>
    <t>ESCAVAÇÃO MANUAL PARA BLOCO DE COROAMENTO OU SAPATA (INCLUINDO ESCAVAÇÃO PARA COLOCAÇÃO DE FÔRMAS). AF_06/2017</t>
  </si>
  <si>
    <t>M3</t>
  </si>
  <si>
    <t>3.10</t>
  </si>
  <si>
    <t>96534U</t>
  </si>
  <si>
    <t>FABRICAÇÃO, MONTAGEM E DESMONTAGEM DE FÔRMA PARA BLOCO DE COROAMENTO, EM MADEIRA SERRADA, E=25 MM, 4 UTILIZAÇÕES. AF_06/2017</t>
  </si>
  <si>
    <t>3.11</t>
  </si>
  <si>
    <t>96545U</t>
  </si>
  <si>
    <t>ARMAÇÃO DE BLOCO, VIGA BALDRAME OU SAPATA UTILIZANDO AÇO CA-50 DE 8 MM - MONTAGEM. AF_06/2017</t>
  </si>
  <si>
    <t>3.12</t>
  </si>
  <si>
    <t>96555U</t>
  </si>
  <si>
    <t>CONCRETAGEM DE BLOCOS DE COROAMENTO E VIGAS BALDRAME, FCK 30 MPA, COM USO DE JERICA ? LANÇAMENTO, ADENSAMENTO E ACABAMENTO. AF_06/2017</t>
  </si>
  <si>
    <t>3.13</t>
  </si>
  <si>
    <t>96619U</t>
  </si>
  <si>
    <t>LASTRO DE CONCRETO MAGRO, APLICADO EM BLOCOS DE COROAMENTO OU SAPATAS, ESPESSURA DE 5 CM. AF_08/2017</t>
  </si>
  <si>
    <t>3.14</t>
  </si>
  <si>
    <t>96624U</t>
  </si>
  <si>
    <t>LASTRO COM MATERIAL GRANULAR (PEDRA BRITADA N.2), APLICADO EM PISOS OU LAJES SOBRE SOLO, ESPESSURA DE *10 CM*. AF_08/2017</t>
  </si>
  <si>
    <t>3.15</t>
  </si>
  <si>
    <t>COMP 0011</t>
  </si>
  <si>
    <t>PRÓPRIA</t>
  </si>
  <si>
    <t>CHUMBAMENTO DE BLOCO E PILAR EM CHAPA METÁLICA.</t>
  </si>
  <si>
    <t>USINA FOTOVOLTAICA</t>
  </si>
  <si>
    <t>4.1</t>
  </si>
  <si>
    <t>TAMPA DE FERRO FUNDIDO 30X30 ELETRICA</t>
  </si>
  <si>
    <t>MAT.</t>
  </si>
  <si>
    <t>4.2</t>
  </si>
  <si>
    <t>02.INHI.ESOL.008/01</t>
  </si>
  <si>
    <t>CABO FOTOVOLTAICO 6 MM² INSTALADO EM ELETRODUTO - FORNECIMENTO E INSTALAÇÃO. AF_12/2021</t>
  </si>
  <si>
    <t>4.3</t>
  </si>
  <si>
    <t>CONECTOR MC4 SOLAR PAR MACHO-FEMEA</t>
  </si>
  <si>
    <t>4.4</t>
  </si>
  <si>
    <t>101747U</t>
  </si>
  <si>
    <t>PISO EM CONCRETO 20 MPA PREPARO MECÂNICO, ESPESSURA 7CM. AF_09/2020</t>
  </si>
  <si>
    <t>4.5</t>
  </si>
  <si>
    <t>TERMINAL A COMPRESSAO EM COBRE ESTANHADO PARA CABO 6 MM2, 1 FURO E 1 COMPRESSAO, PARA PARAFUSO DE FIXACAO M6</t>
  </si>
  <si>
    <t>4.6</t>
  </si>
  <si>
    <t>TERMINAL A COMPRESSAO EM COBRE ESTANHADO PARA CABO 10 MM2, 1 FURO E 1 COMPRESSAO, PARA PARAFUSO DE FIXACAO M6</t>
  </si>
  <si>
    <t>4.7</t>
  </si>
  <si>
    <t>TERMINAL A COMPRESSAO EM COBRE ESTANHADO PARA CABO 16 MM2, 1 FURO E 1 COMPRESSAO, PARA PARAFUSO DE FIXACAO M6</t>
  </si>
  <si>
    <t>4.8</t>
  </si>
  <si>
    <t>TERMINAL A COMPRESSAO EM COBRE ESTANHADO PARA CABO 25 MM2, 1 FURO E 1 COMPRESSAO, PARA PARAFUSO DE FIXACAO M8</t>
  </si>
  <si>
    <t>4.9</t>
  </si>
  <si>
    <t>TERMINAL A COMPRESSAO EM COBRE ESTANHADO PARA CABO 35 MM2, 1 FURO E 1 COMPRESSAO, PARA PARAFUSO DE FIXACAO M8</t>
  </si>
  <si>
    <t>4.10</t>
  </si>
  <si>
    <t>TERMINAL A COMPRESSAO EM COBRE ESTANHADO PARA CABO 70 MM2, 1 FURO E 1 COMPRESSAO, PARA PARAFUSO DE FIXACAO M10</t>
  </si>
  <si>
    <t>4.11</t>
  </si>
  <si>
    <t>CONECTOR RETO DE ALUMINIO PARA ELETRODUTO DE 1", PARA ADAPTAR ENTRADA DE ELETRODUTO METALICO FLEXIVEL EM QUADROS</t>
  </si>
  <si>
    <t>4.12</t>
  </si>
  <si>
    <t>ABRACADEIRA EM ACO PARA AMARRACAO DE ELETRODUTOS, TIPO D, COM 1" E PARAFUSO DE FIXACAO</t>
  </si>
  <si>
    <t>4.13</t>
  </si>
  <si>
    <t>90446U</t>
  </si>
  <si>
    <t>RASGO EM CONTRAPISO PARA RAMAIS/ DISTRIBUIÇÃO COM DIÂMETROS MAIORES QUE 75 MM. AF_05/2015</t>
  </si>
  <si>
    <t>4.14</t>
  </si>
  <si>
    <t>91850U</t>
  </si>
  <si>
    <t>ELETRODUTO FLEXÍVEL CORRUGADO, PEAD, DN 40 MM (1 1/4"), PARA CIRCUITOS TERMINAIS, INSTALADO EM LAJE - FORNECIMENTO E INSTALAÇÃO. AF_03/2023</t>
  </si>
  <si>
    <t>4.15</t>
  </si>
  <si>
    <t>91869U</t>
  </si>
  <si>
    <t>ELETRODUTO RÍGIDO ROSCÁVEL, PVC, DN 40 MM (1 1/4"), PARA CIRCUITOS TERMINAIS, INSTALADO EM LAJE - FORNECIMENTO E INSTALAÇÃO. AF_03/2023</t>
  </si>
  <si>
    <t>4.16</t>
  </si>
  <si>
    <t>91872U</t>
  </si>
  <si>
    <t>ELETRODUTO RÍGIDO ROSCÁVEL, PVC, DN 32 MM (1"), PARA CIRCUITOS TERMINAIS, INSTALADO EM PAREDE - FORNECIMENTO E INSTALAÇÃO. AF_03/2023</t>
  </si>
  <si>
    <t>4.17</t>
  </si>
  <si>
    <t>91881U</t>
  </si>
  <si>
    <t>LUVA PARA ELETRODUTO, PVC, ROSCÁVEL, DN 40 MM (1 1/4"), PARA CIRCUITOS TERMINAIS, INSTALADA EM LAJE - FORNECIMENTO E INSTALAÇÃO. AF_03/2023</t>
  </si>
  <si>
    <t>4.18</t>
  </si>
  <si>
    <t>91885U</t>
  </si>
  <si>
    <t>LUVA PARA ELETRODUTO, PVC, ROSCÁVEL, DN 32 MM (1"), PARA CIRCUITOS TERMINAIS, INSTALADA EM PAREDE - FORNECIMENTO E INSTALAÇÃO. AF_03/2023</t>
  </si>
  <si>
    <t>4.19</t>
  </si>
  <si>
    <t>91908U</t>
  </si>
  <si>
    <t>CURVA 90 GRAUS PARA ELETRODUTO, PVC, ROSCÁVEL, DN 40 MM (1 1/4"), PARA CIRCUITOS TERMINAIS, INSTALADA EM LAJE - FORNECIMENTO E INSTALAÇÃO. AF_03/2023</t>
  </si>
  <si>
    <t>4.20</t>
  </si>
  <si>
    <t>91917U</t>
  </si>
  <si>
    <t>CURVA 90 GRAUS PARA ELETRODUTO, PVC, ROSCÁVEL, DN 32 MM (1"), PARA CIRCUITOS TERMINAIS, INSTALADA EM PAREDE - FORNECIMENTO E INSTALAÇÃO. AF_03/2023</t>
  </si>
  <si>
    <t>4.21</t>
  </si>
  <si>
    <t>91930U</t>
  </si>
  <si>
    <t>CABO DE COBRE FLEXÍVEL ISOLADO, 6 MM², ANTI-CHAMA 450/750 V, PARA CIRCUITOS TERMINAIS - FORNECIMENTO E INSTALAÇÃO. AF_03/2023</t>
  </si>
  <si>
    <t>4.22</t>
  </si>
  <si>
    <t>91933U</t>
  </si>
  <si>
    <t>CABO DE COBRE FLEXÍVEL ISOLADO, 10 MM², ANTI-CHAMA 0,6/1,0 KV, PARA CIRCUITOS TERMINAIS - FORNECIMENTO E INSTALAÇÃO. AF_03/2023</t>
  </si>
  <si>
    <t>4.23</t>
  </si>
  <si>
    <t>92580D</t>
  </si>
  <si>
    <t>TRAMA DE AÇO COMPOSTA POR TERÇAS PARA TELHADOS DE ATÉ 2 ÁGUAS PARA METÁLICA.</t>
  </si>
  <si>
    <t>4.24</t>
  </si>
  <si>
    <t>92986U</t>
  </si>
  <si>
    <t>CABO DE COBRE FLEXÍVEL ISOLADO, 35 MM², ANTI-CHAMA 0,6/1,0 KV, PARA REDE ENTERRADA DE DISTRIBUIÇÃO DE ENERGIA ELÉTRICA - FORNECIMENTO E INSTALAÇÃO. AF_12/2021</t>
  </si>
  <si>
    <t>4.25</t>
  </si>
  <si>
    <t>92990U</t>
  </si>
  <si>
    <t>CABO DE COBRE FLEXÍVEL ISOLADO, 70 MM², ANTI-CHAMA 0,6/1,0 KV, PARA REDE ENTERRADA DE DISTRIBUIÇÃO DE ENERGIA ELÉTRICA - FORNECIMENTO E INSTALAÇÃO. AF_12/2021</t>
  </si>
  <si>
    <t>4.26</t>
  </si>
  <si>
    <t>93008U</t>
  </si>
  <si>
    <t>ELETRODUTO RÍGIDO ROSCÁVEL, PVC, DN 50 MM (1 1/2"), PARA REDE ENTERRADA DE DISTRIBUIÇÃO DE ENERGIA ELÉTRICA - FORNECIMENTO E INSTALAÇÃO. AF_12/2021</t>
  </si>
  <si>
    <t>4.27</t>
  </si>
  <si>
    <t>93010U</t>
  </si>
  <si>
    <t>ELETRODUTO RÍGIDO ROSCÁVEL, PVC, DN 75 MM (2 1/2"), PARA REDE ENTERRADA DE DISTRIBUIÇÃO DE ENERGIA ELÉTRICA - FORNECIMENTO E INSTALAÇÃO. AF_12/2021</t>
  </si>
  <si>
    <t>4.28</t>
  </si>
  <si>
    <t>93358U</t>
  </si>
  <si>
    <t>ESCAVAÇÃO MANUAL DE VALA COM PROFUNDIDADE MENOR OU IGUAL A 1,30 M. AF_02/2021</t>
  </si>
  <si>
    <t>4.29</t>
  </si>
  <si>
    <t>94213UD</t>
  </si>
  <si>
    <t>TELHAMENTO COM TELHA DE AÇO/ALUMÍNIO E = 0,5 MM (COBERTURA DOS INVERSORES). AF_07/2019</t>
  </si>
  <si>
    <t>4.30</t>
  </si>
  <si>
    <t>95818U</t>
  </si>
  <si>
    <t>CONDULETE DE PVC, TIPO X, PARA ELETRODUTO DE PVC SOLDÁVEL DN 32 MM (1), APARENTE - FORNECIMENTO E INSTALAÇÃO. AF_10/2022</t>
  </si>
  <si>
    <t>4.31</t>
  </si>
  <si>
    <t>96971U</t>
  </si>
  <si>
    <t>CORDOALHA DE COBRE NU 16 MM², NÃO ENTERRADA, COM ISOLADOR - FORNECIMENTO E INSTALAÇÃO. AF_12/2017</t>
  </si>
  <si>
    <t>4.32</t>
  </si>
  <si>
    <t>96985U</t>
  </si>
  <si>
    <t>HASTE DE ATERRAMENTO 5/8 PARA SPDA - FORNECIMENTO E INSTALAÇÃO. AF_12/2017</t>
  </si>
  <si>
    <t>4.33</t>
  </si>
  <si>
    <t>96995U</t>
  </si>
  <si>
    <t>REATERRO MANUAL APILOADO COM SOQUETE. AF_10/2017</t>
  </si>
  <si>
    <t>4.34</t>
  </si>
  <si>
    <t>97667U</t>
  </si>
  <si>
    <t>ELETRODUTO FLEXÍVEL CORRUGADO, PEAD, DN 50 (1 1/2"), PARA REDE ENTERRADA DE DISTRIBUIÇÃO DE ENERGIA ELÉTRICA - FORNECIMENTO E INSTALAÇÃO. AF_12/2021</t>
  </si>
  <si>
    <t>4.35</t>
  </si>
  <si>
    <t>97668U</t>
  </si>
  <si>
    <t>ELETRODUTO FLEXÍVEL CORRUGADO, PEAD, DN 63 (2"), PARA REDE ENTERRADA DE DISTRIBUIÇÃO DE ENERGIA ELÉTRICA - FORNECIMENTO E INSTALAÇÃO. AF_12/2021</t>
  </si>
  <si>
    <t>4.36</t>
  </si>
  <si>
    <t>97669U</t>
  </si>
  <si>
    <t>ELETRODUTO FLEXÍVEL CORRUGADO, PEAD, DN 90 (3"), PARA REDE ENTERRADA DE DISTRIBUIÇÃO DE ENERGIA ELÉTRICA - FORNECIMENTO E INSTALAÇÃO. AF_12/2021</t>
  </si>
  <si>
    <t>4.37</t>
  </si>
  <si>
    <t>97881U</t>
  </si>
  <si>
    <t>CAIXA ENTERRADA ELÉTRICA RETANGULAR, EM CONCRETO PRÉ-MOLDADO, FUNDO COM BRITA, DIMENSÕES INTERNAS: 0,3X0,3X0,3 M. AF_12/2020</t>
  </si>
  <si>
    <t>4.38</t>
  </si>
  <si>
    <t>98111U</t>
  </si>
  <si>
    <t>CAIXA DE INSPEÇÃO PARA ATERRAMENTO, CIRCULAR, EM POLIETILENO, DIÂMETRO INTERNO = 0,3 M. AF_12/2020</t>
  </si>
  <si>
    <t>4.39</t>
  </si>
  <si>
    <t>COMP 0001</t>
  </si>
  <si>
    <t>FORNECIMENTO E INSTALAÇÃO DE ELETROCALHA LISA TIPO U (COM ABA OU VIROLA), COM TAMPA DE PARAFUSAR 100X100X3000MM INCLUSO CONEXÕES E FIXAÇÃO.</t>
  </si>
  <si>
    <t>4.40</t>
  </si>
  <si>
    <t>COMP 0002</t>
  </si>
  <si>
    <t>INSTALAÇÃO DE INVERSOR SOLAR FOTOVOLTAICO 15kWP, CONFIGURAÇÃO DA REDE E MONITORAMENTO.</t>
  </si>
  <si>
    <t>4.41</t>
  </si>
  <si>
    <t>COMP 0004</t>
  </si>
  <si>
    <t>INSTALAÇÃO DE PAINEL SOLAR FOTOVOLTAICO 550W DIMENSÃO 2279X1134X35MM EM ESTRUTURA CARPOT OU TELHADO</t>
  </si>
  <si>
    <t>4.42</t>
  </si>
  <si>
    <t>COMP 0005</t>
  </si>
  <si>
    <t>STRING BOX CC PARA SISTEMA FOTOVOLTAICO - FORNECIMENTO E INSTALAÇÃO. AF_12/2021</t>
  </si>
  <si>
    <t>4.43</t>
  </si>
  <si>
    <t>COMP 0008D</t>
  </si>
  <si>
    <t>FORNECIMENTO, INSTALAÇÃO E MONTAGEM CONFORME PROJETO DE CAIXA DE COMANDO 600X500X200MM(QUADRO CA).</t>
  </si>
  <si>
    <t>4.44</t>
  </si>
  <si>
    <t>COMP 0009D</t>
  </si>
  <si>
    <t>FORNECIMENTO, INSTALAÇÃO E MONTAGEM CONFORME PROJETO DE CAIXA DE COMANDO 600X500X200MM(QUADRO QGBT).</t>
  </si>
  <si>
    <t>4.45</t>
  </si>
  <si>
    <t>COMP 0012</t>
  </si>
  <si>
    <t>INSTALAÇÃO DE ESTRUTURA PARA FIXAÇÃO DE PAINEIS SOLARES, INCLUSO TRILHO, EMENDA E FIXADORES DE PERFIL.</t>
  </si>
  <si>
    <t>4.46</t>
  </si>
  <si>
    <t>COMP 0018</t>
  </si>
  <si>
    <t>FORNECIMENTO E INSTALAÇÃO DE PLACA INDICATIVA DE RISCO DEVIDO GERAÇÃO PRÓPRIA DE ENERGIA 25X18 CM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</si>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</sst>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32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20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0000"/>
      <name val="Verdana"/>
      <charset val="134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0"/>
      <name val="Arial"/>
      <charset val="134"/>
    </font>
    <font>
      <sz val="11"/>
      <color indexed="8"/>
      <name val="Calibri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0" borderId="20" applyNumberFormat="0" applyFill="0" applyAlignment="0" applyProtection="0"/>
    <xf numFmtId="0" fontId="19" fillId="0" borderId="2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2" applyNumberFormat="0" applyAlignment="0" applyProtection="0"/>
    <xf numFmtId="0" fontId="21" fillId="8" borderId="23" applyNumberFormat="0" applyAlignment="0" applyProtection="0"/>
    <xf numFmtId="0" fontId="22" fillId="8" borderId="22" applyNumberFormat="0" applyAlignment="0" applyProtection="0"/>
    <xf numFmtId="0" fontId="23" fillId="9" borderId="24" applyNumberFormat="0" applyAlignment="0" applyProtection="0"/>
    <xf numFmtId="0" fontId="24" fillId="0" borderId="25" applyNumberFormat="0" applyFill="0" applyAlignment="0" applyProtection="0"/>
    <xf numFmtId="0" fontId="25" fillId="0" borderId="26" applyNumberFormat="0" applyFill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29" fillId="36" borderId="0" applyNumberFormat="0" applyBorder="0" applyAlignment="0" applyProtection="0"/>
    <xf numFmtId="0" fontId="13" fillId="0" borderId="0"/>
    <xf numFmtId="0" fontId="30" fillId="0" borderId="0"/>
    <xf numFmtId="0" fontId="13" fillId="0" borderId="0"/>
    <xf numFmtId="0" fontId="13" fillId="0" borderId="0"/>
    <xf numFmtId="9" fontId="31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 wrapText="1"/>
    </xf>
    <xf numFmtId="0" fontId="1" fillId="0" borderId="3" xfId="0" applyFont="1" applyBorder="1"/>
    <xf numFmtId="4" fontId="2" fillId="0" borderId="4" xfId="0" applyNumberFormat="1" applyFont="1" applyBorder="1" applyAlignment="1">
      <alignment horizontal="right" wrapText="1"/>
    </xf>
    <xf numFmtId="0" fontId="1" fillId="0" borderId="5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4" fontId="0" fillId="0" borderId="0" xfId="0" applyNumberFormat="1" applyFont="1" applyBorder="1" applyAlignment="1">
      <alignment horizontal="right" wrapText="1"/>
    </xf>
    <xf numFmtId="0" fontId="5" fillId="0" borderId="5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right" vertical="top" wrapText="1"/>
    </xf>
    <xf numFmtId="0" fontId="5" fillId="4" borderId="8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right" vertical="top" wrapText="1"/>
    </xf>
    <xf numFmtId="0" fontId="5" fillId="4" borderId="12" xfId="0" applyFont="1" applyFill="1" applyBorder="1" applyAlignment="1">
      <alignment horizontal="right" vertical="top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wrapText="1"/>
    </xf>
    <xf numFmtId="4" fontId="2" fillId="0" borderId="13" xfId="0" applyNumberFormat="1" applyFont="1" applyBorder="1" applyAlignment="1">
      <alignment horizontal="right" wrapText="1"/>
    </xf>
    <xf numFmtId="0" fontId="3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0" fillId="0" borderId="0" xfId="0" applyNumberFormat="1" applyFont="1" applyBorder="1" applyAlignment="1">
      <alignment horizontal="center" wrapText="1"/>
    </xf>
    <xf numFmtId="4" fontId="0" fillId="0" borderId="14" xfId="0" applyNumberFormat="1" applyFont="1" applyBorder="1" applyAlignment="1">
      <alignment horizont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0" fontId="5" fillId="0" borderId="14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1" fillId="0" borderId="12" xfId="0" applyFont="1" applyBorder="1" applyAlignment="1"/>
    <xf numFmtId="0" fontId="0" fillId="0" borderId="15" xfId="0" applyFont="1" applyBorder="1" applyAlignment="1">
      <alignment horizontal="center" wrapText="1"/>
    </xf>
    <xf numFmtId="4" fontId="5" fillId="0" borderId="10" xfId="0" applyNumberFormat="1" applyFont="1" applyBorder="1" applyAlignment="1">
      <alignment horizontal="right" vertical="top" wrapText="1"/>
    </xf>
    <xf numFmtId="4" fontId="5" fillId="4" borderId="10" xfId="0" applyNumberFormat="1" applyFont="1" applyFill="1" applyBorder="1" applyAlignment="1">
      <alignment horizontal="right" vertical="top" wrapText="1"/>
    </xf>
    <xf numFmtId="4" fontId="6" fillId="4" borderId="10" xfId="0" applyNumberFormat="1" applyFont="1" applyFill="1" applyBorder="1" applyAlignment="1">
      <alignment horizontal="right" vertical="top" wrapText="1"/>
    </xf>
    <xf numFmtId="0" fontId="7" fillId="0" borderId="12" xfId="0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right" vertical="top" wrapText="1"/>
    </xf>
    <xf numFmtId="4" fontId="5" fillId="4" borderId="10" xfId="0" applyNumberFormat="1" applyFont="1" applyFill="1" applyBorder="1" applyAlignment="1">
      <alignment horizontal="right" wrapText="1"/>
    </xf>
    <xf numFmtId="4" fontId="6" fillId="4" borderId="10" xfId="0" applyNumberFormat="1" applyFont="1" applyFill="1" applyBorder="1" applyAlignment="1">
      <alignment horizontal="right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top" wrapText="1"/>
    </xf>
    <xf numFmtId="4" fontId="6" fillId="0" borderId="16" xfId="0" applyNumberFormat="1" applyFont="1" applyBorder="1" applyAlignment="1">
      <alignment horizontal="right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5" fillId="5" borderId="4" xfId="0" applyFont="1" applyFill="1" applyBorder="1" applyAlignment="1">
      <alignment horizontal="right" vertical="top"/>
    </xf>
    <xf numFmtId="0" fontId="5" fillId="5" borderId="13" xfId="0" applyFont="1" applyFill="1" applyBorder="1" applyAlignment="1">
      <alignment horizontal="right" vertical="top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" fontId="1" fillId="0" borderId="0" xfId="0" applyNumberFormat="1" applyFont="1" applyBorder="1"/>
    <xf numFmtId="4" fontId="5" fillId="4" borderId="13" xfId="0" applyNumberFormat="1" applyFont="1" applyFill="1" applyBorder="1" applyAlignment="1">
      <alignment horizontal="right" vertical="top" wrapText="1"/>
    </xf>
    <xf numFmtId="0" fontId="7" fillId="0" borderId="12" xfId="0" applyFont="1" applyBorder="1" applyAlignment="1">
      <alignment horizontal="center"/>
    </xf>
    <xf numFmtId="4" fontId="5" fillId="5" borderId="17" xfId="0" applyNumberFormat="1" applyFont="1" applyFill="1" applyBorder="1" applyAlignment="1">
      <alignment horizontal="right" vertical="top"/>
    </xf>
    <xf numFmtId="4" fontId="6" fillId="4" borderId="0" xfId="0" applyNumberFormat="1" applyFont="1" applyFill="1"/>
    <xf numFmtId="4" fontId="5" fillId="5" borderId="17" xfId="0" applyNumberFormat="1" applyFont="1" applyFill="1" applyBorder="1" applyAlignment="1">
      <alignment vertical="top"/>
    </xf>
    <xf numFmtId="0" fontId="6" fillId="5" borderId="13" xfId="0" applyFont="1" applyFill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1" fillId="0" borderId="0" xfId="0" applyFont="1" applyBorder="1"/>
    <xf numFmtId="4" fontId="9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/>
    <xf numFmtId="4" fontId="9" fillId="0" borderId="0" xfId="0" applyNumberFormat="1" applyFont="1" applyFill="1" applyBorder="1" applyAlignment="1">
      <alignment vertical="top"/>
    </xf>
  </cellXfs>
  <cellStyles count="55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2 2" xfId="50"/>
    <cellStyle name="Normal 3" xfId="51"/>
    <cellStyle name="Normal 3 2" xfId="52"/>
    <cellStyle name="Porcentagem 2" xfId="53"/>
    <cellStyle name="Porcentagem 2 2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8"/>
  <sheetViews>
    <sheetView showGridLines="0" tabSelected="1" workbookViewId="0">
      <selection activeCell="A16" sqref="A16:M16"/>
    </sheetView>
  </sheetViews>
  <sheetFormatPr defaultColWidth="9" defaultRowHeight="12.75"/>
  <cols>
    <col min="1" max="1" width="6.85714285714286" style="1" customWidth="1"/>
    <col min="2" max="2" width="16.1428571428571" style="1" customWidth="1"/>
    <col min="3" max="3" width="11.5714285714286" style="1" customWidth="1"/>
    <col min="4" max="4" width="77.8571428571429" style="1" customWidth="1"/>
    <col min="5" max="5" width="7.85714285714286" style="1" customWidth="1"/>
    <col min="6" max="6" width="10.5714285714286" style="1" customWidth="1"/>
    <col min="7" max="7" width="9.28571428571429" style="2" customWidth="1"/>
    <col min="8" max="9" width="13.8571428571429" style="2" customWidth="1"/>
    <col min="10" max="11" width="13.5714285714286" style="2" customWidth="1"/>
    <col min="12" max="12" width="15" style="2" customWidth="1"/>
    <col min="13" max="13" width="16.2857142857143" style="2" customWidth="1"/>
    <col min="14" max="15" width="9.14285714285714" style="1"/>
    <col min="16" max="16" width="12.1428571428571" style="1" customWidth="1"/>
    <col min="17" max="16384" width="9.14285714285714" style="1"/>
  </cols>
  <sheetData>
    <row r="1" spans="2:13">
      <c r="B1" s="3"/>
      <c r="C1" s="4"/>
      <c r="D1" s="4"/>
      <c r="E1" s="5"/>
      <c r="F1" s="5"/>
      <c r="G1" s="6"/>
      <c r="H1" s="6"/>
      <c r="I1" s="6"/>
      <c r="J1" s="6"/>
      <c r="K1" s="6"/>
      <c r="L1" s="39"/>
      <c r="M1" s="39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40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41"/>
    </row>
    <row r="4" ht="26.2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42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43"/>
    </row>
    <row r="6" ht="14.25" customHeight="1" spans="1:13">
      <c r="A6" s="9"/>
      <c r="B6" s="14"/>
      <c r="C6" s="14"/>
      <c r="D6" s="14"/>
      <c r="E6" s="15"/>
      <c r="F6" s="15"/>
      <c r="G6" s="16"/>
      <c r="H6" s="16"/>
      <c r="I6" s="16"/>
      <c r="J6" s="16"/>
      <c r="K6" s="16"/>
      <c r="L6" s="44"/>
      <c r="M6" s="45"/>
    </row>
    <row r="7" customHeight="1" spans="1:13">
      <c r="A7" s="17" t="s">
        <v>1</v>
      </c>
      <c r="B7" s="18"/>
      <c r="C7" s="18"/>
      <c r="D7" s="18" t="s">
        <v>2</v>
      </c>
      <c r="E7" s="18"/>
      <c r="F7" s="18"/>
      <c r="G7" s="18"/>
      <c r="H7" s="18"/>
      <c r="I7" s="18"/>
      <c r="J7" s="46"/>
      <c r="K7" s="46"/>
      <c r="L7" s="46"/>
      <c r="M7" s="47"/>
    </row>
    <row r="8" ht="15.75" spans="1:13">
      <c r="A8" s="17" t="s">
        <v>3</v>
      </c>
      <c r="B8" s="18"/>
      <c r="C8" s="18"/>
      <c r="D8" s="18" t="s">
        <v>4</v>
      </c>
      <c r="E8" s="18"/>
      <c r="F8" s="18"/>
      <c r="G8" s="19"/>
      <c r="H8" s="19"/>
      <c r="I8" s="19"/>
      <c r="J8" s="19"/>
      <c r="K8" s="19"/>
      <c r="L8" s="19"/>
      <c r="M8" s="48"/>
    </row>
    <row r="9" ht="15" customHeight="1" spans="1:1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9"/>
    </row>
    <row r="10" ht="0.75" customHeight="1" spans="2:1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50"/>
    </row>
    <row r="11" ht="31.5" spans="1:13">
      <c r="A11" s="24" t="s">
        <v>5</v>
      </c>
      <c r="B11" s="25" t="s">
        <v>6</v>
      </c>
      <c r="C11" s="25" t="s">
        <v>7</v>
      </c>
      <c r="D11" s="25" t="s">
        <v>8</v>
      </c>
      <c r="E11" s="25" t="s">
        <v>9</v>
      </c>
      <c r="F11" s="25" t="s">
        <v>10</v>
      </c>
      <c r="G11" s="26" t="s">
        <v>11</v>
      </c>
      <c r="H11" s="26" t="s">
        <v>12</v>
      </c>
      <c r="I11" s="26" t="s">
        <v>13</v>
      </c>
      <c r="J11" s="26" t="s">
        <v>14</v>
      </c>
      <c r="K11" s="26" t="s">
        <v>15</v>
      </c>
      <c r="L11" s="26" t="s">
        <v>16</v>
      </c>
      <c r="M11" s="26" t="s">
        <v>17</v>
      </c>
    </row>
    <row r="12" ht="15.75" spans="1:13">
      <c r="A12" s="27">
        <v>1</v>
      </c>
      <c r="B12" s="28"/>
      <c r="C12" s="28"/>
      <c r="D12" s="28" t="s">
        <v>18</v>
      </c>
      <c r="E12" s="28"/>
      <c r="F12" s="28"/>
      <c r="G12" s="28"/>
      <c r="H12" s="28"/>
      <c r="I12" s="28"/>
      <c r="J12" s="28"/>
      <c r="K12" s="28"/>
      <c r="L12" s="28"/>
      <c r="M12" s="28"/>
    </row>
    <row r="13" ht="15.75" spans="1:16">
      <c r="A13" s="29" t="s">
        <v>19</v>
      </c>
      <c r="B13" s="30" t="s">
        <v>20</v>
      </c>
      <c r="C13" s="30" t="s">
        <v>21</v>
      </c>
      <c r="D13" s="31" t="s">
        <v>22</v>
      </c>
      <c r="E13" s="32" t="s">
        <v>23</v>
      </c>
      <c r="F13" s="32" t="s">
        <v>24</v>
      </c>
      <c r="G13" s="33">
        <v>4</v>
      </c>
      <c r="H13" s="33"/>
      <c r="I13" s="33">
        <f>ROUND(G13*H13,2)</f>
        <v>0</v>
      </c>
      <c r="J13" s="33"/>
      <c r="K13" s="33">
        <f>ROUND(G13*J13,2)</f>
        <v>0</v>
      </c>
      <c r="L13" s="33">
        <f>ROUND(H13+J13,2)</f>
        <v>0</v>
      </c>
      <c r="M13" s="51">
        <f>ROUND(G13*L13,2)</f>
        <v>0</v>
      </c>
      <c r="P13" s="2"/>
    </row>
    <row r="14" ht="15.75" spans="1:16">
      <c r="A14" s="29" t="s">
        <v>25</v>
      </c>
      <c r="B14" s="30" t="s">
        <v>26</v>
      </c>
      <c r="C14" s="30" t="s">
        <v>21</v>
      </c>
      <c r="D14" s="31" t="s">
        <v>27</v>
      </c>
      <c r="E14" s="32" t="s">
        <v>23</v>
      </c>
      <c r="F14" s="32" t="s">
        <v>24</v>
      </c>
      <c r="G14" s="33">
        <v>16</v>
      </c>
      <c r="H14" s="33"/>
      <c r="I14" s="33">
        <f>ROUND(G14*H14,2)</f>
        <v>0</v>
      </c>
      <c r="J14" s="33"/>
      <c r="K14" s="33">
        <f>ROUND(G14*J14,2)</f>
        <v>0</v>
      </c>
      <c r="L14" s="33">
        <f>ROUND(H14+J14,2)</f>
        <v>0</v>
      </c>
      <c r="M14" s="51">
        <f>ROUND(G14*L14,2)</f>
        <v>0</v>
      </c>
      <c r="P14" s="2"/>
    </row>
    <row r="15" ht="15.75" spans="1:16">
      <c r="A15" s="34" t="s">
        <v>28</v>
      </c>
      <c r="B15" s="35"/>
      <c r="C15" s="35"/>
      <c r="D15" s="35"/>
      <c r="E15" s="35"/>
      <c r="F15" s="35"/>
      <c r="G15" s="35"/>
      <c r="H15" s="36"/>
      <c r="I15" s="52">
        <f>ROUND(SUM(I13:I14),2)</f>
        <v>0</v>
      </c>
      <c r="J15" s="52"/>
      <c r="K15" s="52">
        <f>ROUND(SUM(K13:K14),2)</f>
        <v>0</v>
      </c>
      <c r="L15" s="53"/>
      <c r="M15" s="52">
        <f>ROUND(SUM(M13:M14),2)</f>
        <v>0</v>
      </c>
      <c r="P15" s="2"/>
    </row>
    <row r="16" ht="15" customHeight="1" spans="1:16">
      <c r="A16" s="37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54"/>
      <c r="P16" s="2"/>
    </row>
    <row r="17" ht="15.75" spans="1:16">
      <c r="A17" s="27">
        <v>2</v>
      </c>
      <c r="B17" s="28"/>
      <c r="C17" s="28"/>
      <c r="D17" s="28" t="s">
        <v>29</v>
      </c>
      <c r="E17" s="28"/>
      <c r="F17" s="28"/>
      <c r="G17" s="28"/>
      <c r="H17" s="28"/>
      <c r="I17" s="28"/>
      <c r="J17" s="28"/>
      <c r="K17" s="28"/>
      <c r="L17" s="28"/>
      <c r="M17" s="28"/>
      <c r="P17" s="2"/>
    </row>
    <row r="18" ht="31.5" spans="1:16">
      <c r="A18" s="29" t="s">
        <v>30</v>
      </c>
      <c r="B18" s="30" t="s">
        <v>31</v>
      </c>
      <c r="C18" s="30" t="s">
        <v>32</v>
      </c>
      <c r="D18" s="31" t="s">
        <v>33</v>
      </c>
      <c r="E18" s="32" t="s">
        <v>23</v>
      </c>
      <c r="F18" s="32" t="s">
        <v>34</v>
      </c>
      <c r="G18" s="33">
        <v>2</v>
      </c>
      <c r="H18" s="33"/>
      <c r="I18" s="33">
        <f>ROUND(G18*H18,2)</f>
        <v>0</v>
      </c>
      <c r="J18" s="33"/>
      <c r="K18" s="33">
        <f>ROUND(G18*J18,2)</f>
        <v>0</v>
      </c>
      <c r="L18" s="33">
        <f>ROUND(H18+J18,2)</f>
        <v>0</v>
      </c>
      <c r="M18" s="51">
        <f>ROUND(G18*L18,2)</f>
        <v>0</v>
      </c>
      <c r="P18" s="2"/>
    </row>
    <row r="19" ht="31.5" spans="1:16">
      <c r="A19" s="29" t="s">
        <v>35</v>
      </c>
      <c r="B19" s="30" t="s">
        <v>36</v>
      </c>
      <c r="C19" s="30" t="s">
        <v>32</v>
      </c>
      <c r="D19" s="31" t="s">
        <v>37</v>
      </c>
      <c r="E19" s="32" t="s">
        <v>23</v>
      </c>
      <c r="F19" s="32" t="s">
        <v>34</v>
      </c>
      <c r="G19" s="33">
        <v>1</v>
      </c>
      <c r="H19" s="33"/>
      <c r="I19" s="33">
        <f t="shared" ref="I19:I27" si="0">ROUND(G19*H19,2)</f>
        <v>0</v>
      </c>
      <c r="J19" s="33"/>
      <c r="K19" s="33">
        <f t="shared" ref="K19:K27" si="1">ROUND(G19*J19,2)</f>
        <v>0</v>
      </c>
      <c r="L19" s="33">
        <f t="shared" ref="L19:L27" si="2">ROUND(H19+J19,2)</f>
        <v>0</v>
      </c>
      <c r="M19" s="51">
        <f t="shared" ref="M19:M27" si="3">ROUND(G19*L19,2)</f>
        <v>0</v>
      </c>
      <c r="P19" s="2"/>
    </row>
    <row r="20" ht="31.5" spans="1:16">
      <c r="A20" s="29" t="s">
        <v>38</v>
      </c>
      <c r="B20" s="30" t="s">
        <v>39</v>
      </c>
      <c r="C20" s="30" t="s">
        <v>21</v>
      </c>
      <c r="D20" s="31" t="s">
        <v>40</v>
      </c>
      <c r="E20" s="32" t="s">
        <v>23</v>
      </c>
      <c r="F20" s="32" t="s">
        <v>41</v>
      </c>
      <c r="G20" s="33">
        <v>270</v>
      </c>
      <c r="H20" s="33"/>
      <c r="I20" s="33">
        <f t="shared" si="0"/>
        <v>0</v>
      </c>
      <c r="J20" s="33"/>
      <c r="K20" s="33">
        <f t="shared" si="1"/>
        <v>0</v>
      </c>
      <c r="L20" s="33">
        <f t="shared" si="2"/>
        <v>0</v>
      </c>
      <c r="M20" s="51">
        <f t="shared" si="3"/>
        <v>0</v>
      </c>
      <c r="P20" s="2"/>
    </row>
    <row r="21" ht="33" customHeight="1" spans="1:16">
      <c r="A21" s="29" t="s">
        <v>42</v>
      </c>
      <c r="B21" s="30" t="s">
        <v>43</v>
      </c>
      <c r="C21" s="30" t="s">
        <v>21</v>
      </c>
      <c r="D21" s="31" t="s">
        <v>44</v>
      </c>
      <c r="E21" s="32" t="s">
        <v>23</v>
      </c>
      <c r="F21" s="32" t="s">
        <v>41</v>
      </c>
      <c r="G21" s="33">
        <v>2970</v>
      </c>
      <c r="H21" s="33"/>
      <c r="I21" s="33">
        <f t="shared" si="0"/>
        <v>0</v>
      </c>
      <c r="J21" s="33"/>
      <c r="K21" s="33">
        <f t="shared" si="1"/>
        <v>0</v>
      </c>
      <c r="L21" s="33">
        <f t="shared" si="2"/>
        <v>0</v>
      </c>
      <c r="M21" s="51">
        <f t="shared" si="3"/>
        <v>0</v>
      </c>
      <c r="P21" s="2"/>
    </row>
    <row r="22" ht="31.5" spans="1:16">
      <c r="A22" s="29" t="s">
        <v>45</v>
      </c>
      <c r="B22" s="30" t="s">
        <v>46</v>
      </c>
      <c r="C22" s="30" t="s">
        <v>21</v>
      </c>
      <c r="D22" s="31" t="s">
        <v>47</v>
      </c>
      <c r="E22" s="32" t="s">
        <v>23</v>
      </c>
      <c r="F22" s="32" t="s">
        <v>41</v>
      </c>
      <c r="G22" s="33">
        <v>100</v>
      </c>
      <c r="H22" s="33"/>
      <c r="I22" s="33">
        <f t="shared" si="0"/>
        <v>0</v>
      </c>
      <c r="J22" s="33"/>
      <c r="K22" s="33">
        <f t="shared" si="1"/>
        <v>0</v>
      </c>
      <c r="L22" s="33">
        <f t="shared" si="2"/>
        <v>0</v>
      </c>
      <c r="M22" s="51">
        <f t="shared" si="3"/>
        <v>0</v>
      </c>
      <c r="P22" s="2"/>
    </row>
    <row r="23" ht="31.5" spans="1:16">
      <c r="A23" s="29" t="s">
        <v>48</v>
      </c>
      <c r="B23" s="30" t="s">
        <v>49</v>
      </c>
      <c r="C23" s="30" t="s">
        <v>21</v>
      </c>
      <c r="D23" s="31" t="s">
        <v>50</v>
      </c>
      <c r="E23" s="32" t="s">
        <v>23</v>
      </c>
      <c r="F23" s="32" t="s">
        <v>34</v>
      </c>
      <c r="G23" s="33">
        <v>2</v>
      </c>
      <c r="H23" s="33"/>
      <c r="I23" s="33">
        <f t="shared" si="0"/>
        <v>0</v>
      </c>
      <c r="J23" s="55"/>
      <c r="K23" s="33">
        <f t="shared" ref="K23:K26" si="4">ROUND(G23*J23,2)</f>
        <v>0</v>
      </c>
      <c r="L23" s="33">
        <f t="shared" ref="L23:L26" si="5">ROUND(H23+J23,2)</f>
        <v>0</v>
      </c>
      <c r="M23" s="51">
        <f t="shared" ref="M23:M26" si="6">ROUND(G23*L23,2)</f>
        <v>0</v>
      </c>
      <c r="P23" s="2"/>
    </row>
    <row r="24" ht="31.5" spans="1:16">
      <c r="A24" s="29" t="s">
        <v>51</v>
      </c>
      <c r="B24" s="30" t="s">
        <v>52</v>
      </c>
      <c r="C24" s="30" t="s">
        <v>21</v>
      </c>
      <c r="D24" s="31" t="s">
        <v>53</v>
      </c>
      <c r="E24" s="32" t="s">
        <v>23</v>
      </c>
      <c r="F24" s="32" t="s">
        <v>34</v>
      </c>
      <c r="G24" s="33">
        <v>1</v>
      </c>
      <c r="H24" s="33"/>
      <c r="I24" s="33">
        <f t="shared" si="0"/>
        <v>0</v>
      </c>
      <c r="J24" s="55"/>
      <c r="K24" s="33">
        <f t="shared" si="4"/>
        <v>0</v>
      </c>
      <c r="L24" s="33">
        <f t="shared" si="5"/>
        <v>0</v>
      </c>
      <c r="M24" s="51">
        <f t="shared" si="6"/>
        <v>0</v>
      </c>
      <c r="P24" s="2"/>
    </row>
    <row r="25" ht="31.5" spans="1:16">
      <c r="A25" s="29" t="s">
        <v>54</v>
      </c>
      <c r="B25" s="30" t="s">
        <v>55</v>
      </c>
      <c r="C25" s="30" t="s">
        <v>21</v>
      </c>
      <c r="D25" s="31" t="s">
        <v>56</v>
      </c>
      <c r="E25" s="32" t="s">
        <v>23</v>
      </c>
      <c r="F25" s="32" t="s">
        <v>34</v>
      </c>
      <c r="G25" s="33">
        <v>2</v>
      </c>
      <c r="H25" s="33"/>
      <c r="I25" s="33">
        <f t="shared" si="0"/>
        <v>0</v>
      </c>
      <c r="J25" s="55"/>
      <c r="K25" s="33">
        <f t="shared" si="4"/>
        <v>0</v>
      </c>
      <c r="L25" s="33">
        <f t="shared" si="5"/>
        <v>0</v>
      </c>
      <c r="M25" s="51">
        <f t="shared" si="6"/>
        <v>0</v>
      </c>
      <c r="P25" s="2"/>
    </row>
    <row r="26" ht="31.5" spans="1:16">
      <c r="A26" s="29" t="s">
        <v>57</v>
      </c>
      <c r="B26" s="30" t="s">
        <v>58</v>
      </c>
      <c r="C26" s="30" t="s">
        <v>21</v>
      </c>
      <c r="D26" s="31" t="s">
        <v>59</v>
      </c>
      <c r="E26" s="32" t="s">
        <v>23</v>
      </c>
      <c r="F26" s="32" t="s">
        <v>34</v>
      </c>
      <c r="G26" s="33">
        <v>1</v>
      </c>
      <c r="H26" s="33"/>
      <c r="I26" s="33">
        <f t="shared" si="0"/>
        <v>0</v>
      </c>
      <c r="J26" s="55"/>
      <c r="K26" s="33">
        <f t="shared" si="4"/>
        <v>0</v>
      </c>
      <c r="L26" s="33">
        <f t="shared" si="5"/>
        <v>0</v>
      </c>
      <c r="M26" s="51">
        <f t="shared" si="6"/>
        <v>0</v>
      </c>
      <c r="P26" s="2"/>
    </row>
    <row r="27" ht="18.75" customHeight="1" spans="1:16">
      <c r="A27" s="29" t="s">
        <v>60</v>
      </c>
      <c r="B27" s="30" t="s">
        <v>61</v>
      </c>
      <c r="C27" s="30" t="s">
        <v>21</v>
      </c>
      <c r="D27" s="31" t="s">
        <v>62</v>
      </c>
      <c r="E27" s="32" t="s">
        <v>23</v>
      </c>
      <c r="F27" s="32" t="s">
        <v>34</v>
      </c>
      <c r="G27" s="33">
        <v>10</v>
      </c>
      <c r="H27" s="33"/>
      <c r="I27" s="33">
        <f t="shared" si="0"/>
        <v>0</v>
      </c>
      <c r="J27" s="33"/>
      <c r="K27" s="33">
        <f t="shared" si="1"/>
        <v>0</v>
      </c>
      <c r="L27" s="33">
        <f t="shared" si="2"/>
        <v>0</v>
      </c>
      <c r="M27" s="51">
        <f t="shared" si="3"/>
        <v>0</v>
      </c>
      <c r="P27" s="2"/>
    </row>
    <row r="28" ht="15.75" spans="1:16">
      <c r="A28" s="34" t="s">
        <v>63</v>
      </c>
      <c r="B28" s="35"/>
      <c r="C28" s="35"/>
      <c r="D28" s="35"/>
      <c r="E28" s="35"/>
      <c r="F28" s="35"/>
      <c r="G28" s="35"/>
      <c r="H28" s="36"/>
      <c r="I28" s="52">
        <f>ROUND(SUM(I18:I27),2)</f>
        <v>0</v>
      </c>
      <c r="J28" s="52"/>
      <c r="K28" s="52">
        <f>ROUND(SUM(K18:K27),2)</f>
        <v>0</v>
      </c>
      <c r="L28" s="53"/>
      <c r="M28" s="52">
        <f>ROUND(SUM(M18:M27),2)</f>
        <v>0</v>
      </c>
      <c r="P28" s="2"/>
    </row>
    <row r="29" ht="15" customHeight="1" spans="1:16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54"/>
      <c r="P29" s="2"/>
    </row>
    <row r="30" ht="15.75" spans="1:16">
      <c r="A30" s="27">
        <v>3</v>
      </c>
      <c r="B30" s="28"/>
      <c r="C30" s="28"/>
      <c r="D30" s="28" t="s">
        <v>64</v>
      </c>
      <c r="E30" s="28"/>
      <c r="F30" s="28"/>
      <c r="G30" s="28"/>
      <c r="H30" s="28"/>
      <c r="I30" s="28"/>
      <c r="J30" s="28"/>
      <c r="K30" s="28"/>
      <c r="L30" s="28"/>
      <c r="M30" s="28"/>
      <c r="P30" s="2"/>
    </row>
    <row r="31" ht="35.25" customHeight="1" spans="1:16">
      <c r="A31" s="29" t="s">
        <v>65</v>
      </c>
      <c r="B31" s="30" t="s">
        <v>66</v>
      </c>
      <c r="C31" s="30" t="s">
        <v>21</v>
      </c>
      <c r="D31" s="31" t="s">
        <v>67</v>
      </c>
      <c r="E31" s="32" t="s">
        <v>23</v>
      </c>
      <c r="F31" s="32" t="s">
        <v>68</v>
      </c>
      <c r="G31" s="33">
        <v>598.18</v>
      </c>
      <c r="H31" s="33"/>
      <c r="I31" s="33">
        <f>ROUND(G31*H31,2)</f>
        <v>0</v>
      </c>
      <c r="J31" s="33"/>
      <c r="K31" s="33">
        <f t="shared" ref="K31:K45" si="7">ROUND(G31*J31,2)</f>
        <v>0</v>
      </c>
      <c r="L31" s="33">
        <f t="shared" ref="L31:L45" si="8">ROUND(H31+J31,2)</f>
        <v>0</v>
      </c>
      <c r="M31" s="51">
        <f t="shared" ref="M31:M45" si="9">ROUND(G31*L31,2)</f>
        <v>0</v>
      </c>
      <c r="P31" s="2"/>
    </row>
    <row r="32" ht="47.25" spans="1:16">
      <c r="A32" s="29" t="s">
        <v>69</v>
      </c>
      <c r="B32" s="30" t="s">
        <v>70</v>
      </c>
      <c r="C32" s="30" t="s">
        <v>21</v>
      </c>
      <c r="D32" s="31" t="s">
        <v>71</v>
      </c>
      <c r="E32" s="32" t="s">
        <v>23</v>
      </c>
      <c r="F32" s="32" t="s">
        <v>72</v>
      </c>
      <c r="G32" s="33">
        <v>119.3</v>
      </c>
      <c r="H32" s="33"/>
      <c r="I32" s="33">
        <f t="shared" ref="I32:I45" si="10">ROUND(G32*H32,2)</f>
        <v>0</v>
      </c>
      <c r="J32" s="33"/>
      <c r="K32" s="33">
        <f t="shared" si="7"/>
        <v>0</v>
      </c>
      <c r="L32" s="33">
        <f t="shared" si="8"/>
        <v>0</v>
      </c>
      <c r="M32" s="51">
        <f t="shared" si="9"/>
        <v>0</v>
      </c>
      <c r="P32" s="2"/>
    </row>
    <row r="33" ht="50.25" customHeight="1" spans="1:16">
      <c r="A33" s="29" t="s">
        <v>73</v>
      </c>
      <c r="B33" s="30" t="s">
        <v>74</v>
      </c>
      <c r="C33" s="30" t="s">
        <v>75</v>
      </c>
      <c r="D33" s="31" t="s">
        <v>76</v>
      </c>
      <c r="E33" s="32" t="s">
        <v>23</v>
      </c>
      <c r="F33" s="32" t="s">
        <v>68</v>
      </c>
      <c r="G33" s="33">
        <v>1210.67</v>
      </c>
      <c r="H33" s="33"/>
      <c r="I33" s="33">
        <f t="shared" si="10"/>
        <v>0</v>
      </c>
      <c r="J33" s="33"/>
      <c r="K33" s="33">
        <f t="shared" si="7"/>
        <v>0</v>
      </c>
      <c r="L33" s="33">
        <f t="shared" si="8"/>
        <v>0</v>
      </c>
      <c r="M33" s="51">
        <f t="shared" si="9"/>
        <v>0</v>
      </c>
      <c r="P33" s="2"/>
    </row>
    <row r="34" ht="47.25" spans="1:16">
      <c r="A34" s="29" t="s">
        <v>77</v>
      </c>
      <c r="B34" s="30" t="s">
        <v>78</v>
      </c>
      <c r="C34" s="30" t="s">
        <v>75</v>
      </c>
      <c r="D34" s="31" t="s">
        <v>79</v>
      </c>
      <c r="E34" s="32" t="s">
        <v>23</v>
      </c>
      <c r="F34" s="32" t="s">
        <v>68</v>
      </c>
      <c r="G34" s="33">
        <v>381.02</v>
      </c>
      <c r="H34" s="33"/>
      <c r="I34" s="33">
        <f t="shared" si="10"/>
        <v>0</v>
      </c>
      <c r="J34" s="33"/>
      <c r="K34" s="33">
        <f t="shared" si="7"/>
        <v>0</v>
      </c>
      <c r="L34" s="33">
        <f t="shared" si="8"/>
        <v>0</v>
      </c>
      <c r="M34" s="51">
        <f t="shared" si="9"/>
        <v>0</v>
      </c>
      <c r="P34" s="2"/>
    </row>
    <row r="35" ht="31.5" spans="1:16">
      <c r="A35" s="29" t="s">
        <v>80</v>
      </c>
      <c r="B35" s="30" t="s">
        <v>81</v>
      </c>
      <c r="C35" s="30" t="s">
        <v>21</v>
      </c>
      <c r="D35" s="31" t="s">
        <v>82</v>
      </c>
      <c r="E35" s="32" t="s">
        <v>23</v>
      </c>
      <c r="F35" s="32" t="s">
        <v>83</v>
      </c>
      <c r="G35" s="33">
        <v>18</v>
      </c>
      <c r="H35" s="33"/>
      <c r="I35" s="33">
        <f t="shared" si="10"/>
        <v>0</v>
      </c>
      <c r="J35" s="33"/>
      <c r="K35" s="33">
        <f t="shared" si="7"/>
        <v>0</v>
      </c>
      <c r="L35" s="33">
        <f t="shared" si="8"/>
        <v>0</v>
      </c>
      <c r="M35" s="51">
        <f t="shared" si="9"/>
        <v>0</v>
      </c>
      <c r="P35" s="2"/>
    </row>
    <row r="36" ht="63" spans="1:16">
      <c r="A36" s="29" t="s">
        <v>84</v>
      </c>
      <c r="B36" s="30" t="s">
        <v>85</v>
      </c>
      <c r="C36" s="30" t="s">
        <v>21</v>
      </c>
      <c r="D36" s="31" t="s">
        <v>86</v>
      </c>
      <c r="E36" s="32" t="s">
        <v>23</v>
      </c>
      <c r="F36" s="32" t="s">
        <v>83</v>
      </c>
      <c r="G36" s="33">
        <v>34</v>
      </c>
      <c r="H36" s="33"/>
      <c r="I36" s="33">
        <f t="shared" si="10"/>
        <v>0</v>
      </c>
      <c r="J36" s="33"/>
      <c r="K36" s="33">
        <f t="shared" si="7"/>
        <v>0</v>
      </c>
      <c r="L36" s="33">
        <f t="shared" si="8"/>
        <v>0</v>
      </c>
      <c r="M36" s="51">
        <f t="shared" si="9"/>
        <v>0</v>
      </c>
      <c r="P36" s="2"/>
    </row>
    <row r="37" ht="19.5" customHeight="1" spans="1:16">
      <c r="A37" s="29" t="s">
        <v>87</v>
      </c>
      <c r="B37" s="30" t="s">
        <v>88</v>
      </c>
      <c r="C37" s="30" t="s">
        <v>21</v>
      </c>
      <c r="D37" s="31" t="s">
        <v>89</v>
      </c>
      <c r="E37" s="32" t="s">
        <v>23</v>
      </c>
      <c r="F37" s="32" t="s">
        <v>68</v>
      </c>
      <c r="G37" s="33">
        <v>28.44</v>
      </c>
      <c r="H37" s="33"/>
      <c r="I37" s="33">
        <f t="shared" si="10"/>
        <v>0</v>
      </c>
      <c r="J37" s="33"/>
      <c r="K37" s="33">
        <f t="shared" si="7"/>
        <v>0</v>
      </c>
      <c r="L37" s="33">
        <f t="shared" si="8"/>
        <v>0</v>
      </c>
      <c r="M37" s="51">
        <f t="shared" si="9"/>
        <v>0</v>
      </c>
      <c r="P37" s="2"/>
    </row>
    <row r="38" ht="31.5" spans="1:16">
      <c r="A38" s="29" t="s">
        <v>90</v>
      </c>
      <c r="B38" s="30" t="s">
        <v>91</v>
      </c>
      <c r="C38" s="30" t="s">
        <v>21</v>
      </c>
      <c r="D38" s="31" t="s">
        <v>92</v>
      </c>
      <c r="E38" s="32" t="s">
        <v>23</v>
      </c>
      <c r="F38" s="32" t="s">
        <v>68</v>
      </c>
      <c r="G38" s="33">
        <v>11.65</v>
      </c>
      <c r="H38" s="33"/>
      <c r="I38" s="33">
        <f t="shared" si="10"/>
        <v>0</v>
      </c>
      <c r="J38" s="33"/>
      <c r="K38" s="33">
        <f t="shared" si="7"/>
        <v>0</v>
      </c>
      <c r="L38" s="33">
        <f t="shared" si="8"/>
        <v>0</v>
      </c>
      <c r="M38" s="51">
        <f t="shared" si="9"/>
        <v>0</v>
      </c>
      <c r="P38" s="2"/>
    </row>
    <row r="39" ht="31.5" spans="1:16">
      <c r="A39" s="29" t="s">
        <v>93</v>
      </c>
      <c r="B39" s="30" t="s">
        <v>94</v>
      </c>
      <c r="C39" s="30" t="s">
        <v>21</v>
      </c>
      <c r="D39" s="31" t="s">
        <v>95</v>
      </c>
      <c r="E39" s="32" t="s">
        <v>23</v>
      </c>
      <c r="F39" s="32" t="s">
        <v>96</v>
      </c>
      <c r="G39" s="33">
        <v>0.45</v>
      </c>
      <c r="H39" s="33"/>
      <c r="I39" s="33">
        <f t="shared" si="10"/>
        <v>0</v>
      </c>
      <c r="J39" s="33"/>
      <c r="K39" s="33">
        <f t="shared" si="7"/>
        <v>0</v>
      </c>
      <c r="L39" s="33">
        <f t="shared" si="8"/>
        <v>0</v>
      </c>
      <c r="M39" s="51">
        <f t="shared" si="9"/>
        <v>0</v>
      </c>
      <c r="P39" s="2"/>
    </row>
    <row r="40" ht="31.5" spans="1:16">
      <c r="A40" s="29" t="s">
        <v>97</v>
      </c>
      <c r="B40" s="30" t="s">
        <v>98</v>
      </c>
      <c r="C40" s="30" t="s">
        <v>21</v>
      </c>
      <c r="D40" s="31" t="s">
        <v>99</v>
      </c>
      <c r="E40" s="32" t="s">
        <v>23</v>
      </c>
      <c r="F40" s="32" t="s">
        <v>72</v>
      </c>
      <c r="G40" s="33">
        <v>3.6</v>
      </c>
      <c r="H40" s="33"/>
      <c r="I40" s="33">
        <f t="shared" si="10"/>
        <v>0</v>
      </c>
      <c r="J40" s="33"/>
      <c r="K40" s="33">
        <f t="shared" si="7"/>
        <v>0</v>
      </c>
      <c r="L40" s="33">
        <f t="shared" si="8"/>
        <v>0</v>
      </c>
      <c r="M40" s="51">
        <f t="shared" si="9"/>
        <v>0</v>
      </c>
      <c r="P40" s="2"/>
    </row>
    <row r="41" ht="31.5" spans="1:16">
      <c r="A41" s="29" t="s">
        <v>100</v>
      </c>
      <c r="B41" s="30" t="s">
        <v>101</v>
      </c>
      <c r="C41" s="30" t="s">
        <v>21</v>
      </c>
      <c r="D41" s="31" t="s">
        <v>102</v>
      </c>
      <c r="E41" s="32" t="s">
        <v>23</v>
      </c>
      <c r="F41" s="32" t="s">
        <v>68</v>
      </c>
      <c r="G41" s="33">
        <v>19.91</v>
      </c>
      <c r="H41" s="33"/>
      <c r="I41" s="33">
        <f t="shared" si="10"/>
        <v>0</v>
      </c>
      <c r="J41" s="33"/>
      <c r="K41" s="33">
        <f t="shared" si="7"/>
        <v>0</v>
      </c>
      <c r="L41" s="33">
        <f t="shared" si="8"/>
        <v>0</v>
      </c>
      <c r="M41" s="51">
        <f t="shared" si="9"/>
        <v>0</v>
      </c>
      <c r="P41" s="2"/>
    </row>
    <row r="42" ht="33" customHeight="1" spans="1:16">
      <c r="A42" s="29" t="s">
        <v>103</v>
      </c>
      <c r="B42" s="30" t="s">
        <v>104</v>
      </c>
      <c r="C42" s="30" t="s">
        <v>21</v>
      </c>
      <c r="D42" s="31" t="s">
        <v>105</v>
      </c>
      <c r="E42" s="32" t="s">
        <v>23</v>
      </c>
      <c r="F42" s="32" t="s">
        <v>96</v>
      </c>
      <c r="G42" s="33">
        <v>0.45</v>
      </c>
      <c r="H42" s="33"/>
      <c r="I42" s="33">
        <f t="shared" si="10"/>
        <v>0</v>
      </c>
      <c r="J42" s="33"/>
      <c r="K42" s="33">
        <f t="shared" si="7"/>
        <v>0</v>
      </c>
      <c r="L42" s="33">
        <f t="shared" si="8"/>
        <v>0</v>
      </c>
      <c r="M42" s="51">
        <f t="shared" si="9"/>
        <v>0</v>
      </c>
      <c r="P42" s="2"/>
    </row>
    <row r="43" ht="31.5" spans="1:16">
      <c r="A43" s="29" t="s">
        <v>106</v>
      </c>
      <c r="B43" s="30" t="s">
        <v>107</v>
      </c>
      <c r="C43" s="30" t="s">
        <v>21</v>
      </c>
      <c r="D43" s="31" t="s">
        <v>108</v>
      </c>
      <c r="E43" s="32" t="s">
        <v>23</v>
      </c>
      <c r="F43" s="32" t="s">
        <v>72</v>
      </c>
      <c r="G43" s="33">
        <v>1.5</v>
      </c>
      <c r="H43" s="33"/>
      <c r="I43" s="33">
        <f t="shared" si="10"/>
        <v>0</v>
      </c>
      <c r="J43" s="33"/>
      <c r="K43" s="33">
        <f t="shared" si="7"/>
        <v>0</v>
      </c>
      <c r="L43" s="33">
        <f t="shared" si="8"/>
        <v>0</v>
      </c>
      <c r="M43" s="51">
        <f t="shared" si="9"/>
        <v>0</v>
      </c>
      <c r="P43" s="2"/>
    </row>
    <row r="44" ht="31.5" spans="1:16">
      <c r="A44" s="29" t="s">
        <v>109</v>
      </c>
      <c r="B44" s="30" t="s">
        <v>110</v>
      </c>
      <c r="C44" s="30" t="s">
        <v>21</v>
      </c>
      <c r="D44" s="31" t="s">
        <v>111</v>
      </c>
      <c r="E44" s="32" t="s">
        <v>23</v>
      </c>
      <c r="F44" s="32" t="s">
        <v>96</v>
      </c>
      <c r="G44" s="33">
        <v>15</v>
      </c>
      <c r="H44" s="33"/>
      <c r="I44" s="33">
        <f t="shared" si="10"/>
        <v>0</v>
      </c>
      <c r="J44" s="33"/>
      <c r="K44" s="33">
        <f t="shared" si="7"/>
        <v>0</v>
      </c>
      <c r="L44" s="33">
        <f t="shared" si="8"/>
        <v>0</v>
      </c>
      <c r="M44" s="51">
        <f t="shared" si="9"/>
        <v>0</v>
      </c>
      <c r="P44" s="2"/>
    </row>
    <row r="45" ht="15.75" spans="1:16">
      <c r="A45" s="29" t="s">
        <v>112</v>
      </c>
      <c r="B45" s="30" t="s">
        <v>113</v>
      </c>
      <c r="C45" s="30" t="s">
        <v>114</v>
      </c>
      <c r="D45" s="31" t="s">
        <v>115</v>
      </c>
      <c r="E45" s="32" t="s">
        <v>23</v>
      </c>
      <c r="F45" s="32" t="s">
        <v>34</v>
      </c>
      <c r="G45" s="33">
        <v>6</v>
      </c>
      <c r="H45" s="33"/>
      <c r="I45" s="33">
        <f t="shared" si="10"/>
        <v>0</v>
      </c>
      <c r="J45" s="33"/>
      <c r="K45" s="33">
        <f t="shared" si="7"/>
        <v>0</v>
      </c>
      <c r="L45" s="33">
        <f t="shared" si="8"/>
        <v>0</v>
      </c>
      <c r="M45" s="51">
        <f t="shared" si="9"/>
        <v>0</v>
      </c>
      <c r="P45" s="2"/>
    </row>
    <row r="46" ht="15.75" spans="1:16">
      <c r="A46" s="34" t="s">
        <v>63</v>
      </c>
      <c r="B46" s="35"/>
      <c r="C46" s="35"/>
      <c r="D46" s="35"/>
      <c r="E46" s="35"/>
      <c r="F46" s="35"/>
      <c r="G46" s="35"/>
      <c r="H46" s="36"/>
      <c r="I46" s="56">
        <f>ROUND(SUM(I31:I45),2)</f>
        <v>0</v>
      </c>
      <c r="J46" s="56"/>
      <c r="K46" s="56">
        <f>ROUND(SUM(K31:K45),2)</f>
        <v>0</v>
      </c>
      <c r="L46" s="57"/>
      <c r="M46" s="56">
        <f>ROUND(SUM(M31:M45),2)</f>
        <v>0</v>
      </c>
      <c r="P46" s="2"/>
    </row>
    <row r="47" ht="15" customHeight="1" spans="1:16">
      <c r="A47" s="37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54"/>
      <c r="P47" s="2"/>
    </row>
    <row r="48" ht="15.75" spans="1:16">
      <c r="A48" s="27">
        <v>4</v>
      </c>
      <c r="B48" s="28"/>
      <c r="C48" s="28"/>
      <c r="D48" s="28" t="s">
        <v>116</v>
      </c>
      <c r="E48" s="28"/>
      <c r="F48" s="28"/>
      <c r="G48" s="28"/>
      <c r="H48" s="28"/>
      <c r="I48" s="28"/>
      <c r="J48" s="28"/>
      <c r="K48" s="28"/>
      <c r="L48" s="28"/>
      <c r="M48" s="28"/>
      <c r="P48" s="2"/>
    </row>
    <row r="49" ht="15.75" spans="1:16">
      <c r="A49" s="29" t="s">
        <v>117</v>
      </c>
      <c r="B49" s="30">
        <v>907</v>
      </c>
      <c r="C49" s="30" t="s">
        <v>21</v>
      </c>
      <c r="D49" s="31" t="s">
        <v>118</v>
      </c>
      <c r="E49" s="32" t="s">
        <v>119</v>
      </c>
      <c r="F49" s="32" t="s">
        <v>34</v>
      </c>
      <c r="G49" s="33">
        <v>1</v>
      </c>
      <c r="H49" s="33"/>
      <c r="I49" s="33">
        <f t="shared" ref="I49:I94" si="11">ROUND(G49*H49,2)</f>
        <v>0</v>
      </c>
      <c r="J49" s="33"/>
      <c r="K49" s="33">
        <f t="shared" ref="K49:K94" si="12">ROUND(G49*J49,2)</f>
        <v>0</v>
      </c>
      <c r="L49" s="33">
        <f t="shared" ref="L49:L94" si="13">ROUND(H49+J49,2)</f>
        <v>0</v>
      </c>
      <c r="M49" s="51">
        <f t="shared" ref="M49:M94" si="14">ROUND(G49*L49,2)</f>
        <v>0</v>
      </c>
      <c r="P49" s="2"/>
    </row>
    <row r="50" ht="31.5" spans="1:16">
      <c r="A50" s="29" t="s">
        <v>120</v>
      </c>
      <c r="B50" s="30" t="s">
        <v>121</v>
      </c>
      <c r="C50" s="30" t="s">
        <v>75</v>
      </c>
      <c r="D50" s="31" t="s">
        <v>122</v>
      </c>
      <c r="E50" s="32" t="s">
        <v>23</v>
      </c>
      <c r="F50" s="32" t="s">
        <v>83</v>
      </c>
      <c r="G50" s="33">
        <v>260</v>
      </c>
      <c r="H50" s="33"/>
      <c r="I50" s="33">
        <f t="shared" si="11"/>
        <v>0</v>
      </c>
      <c r="J50" s="33"/>
      <c r="K50" s="33">
        <f t="shared" si="12"/>
        <v>0</v>
      </c>
      <c r="L50" s="33">
        <f t="shared" si="13"/>
        <v>0</v>
      </c>
      <c r="M50" s="51">
        <f t="shared" si="14"/>
        <v>0</v>
      </c>
      <c r="P50" s="2"/>
    </row>
    <row r="51" ht="15.75" spans="1:16">
      <c r="A51" s="29" t="s">
        <v>123</v>
      </c>
      <c r="B51" s="30">
        <v>3344</v>
      </c>
      <c r="C51" s="30" t="s">
        <v>114</v>
      </c>
      <c r="D51" s="31" t="s">
        <v>124</v>
      </c>
      <c r="E51" s="32" t="s">
        <v>119</v>
      </c>
      <c r="F51" s="32" t="s">
        <v>34</v>
      </c>
      <c r="G51" s="33">
        <v>10</v>
      </c>
      <c r="H51" s="33"/>
      <c r="I51" s="33">
        <f t="shared" si="11"/>
        <v>0</v>
      </c>
      <c r="J51" s="33"/>
      <c r="K51" s="33">
        <f t="shared" si="12"/>
        <v>0</v>
      </c>
      <c r="L51" s="33">
        <f t="shared" si="13"/>
        <v>0</v>
      </c>
      <c r="M51" s="51">
        <f t="shared" si="14"/>
        <v>0</v>
      </c>
      <c r="P51" s="2"/>
    </row>
    <row r="52" ht="18.75" customHeight="1" spans="1:16">
      <c r="A52" s="29" t="s">
        <v>125</v>
      </c>
      <c r="B52" s="30" t="s">
        <v>126</v>
      </c>
      <c r="C52" s="30" t="s">
        <v>21</v>
      </c>
      <c r="D52" s="31" t="s">
        <v>127</v>
      </c>
      <c r="E52" s="32" t="s">
        <v>23</v>
      </c>
      <c r="F52" s="32" t="s">
        <v>72</v>
      </c>
      <c r="G52" s="33">
        <v>3</v>
      </c>
      <c r="H52" s="33"/>
      <c r="I52" s="33">
        <f t="shared" si="11"/>
        <v>0</v>
      </c>
      <c r="J52" s="33"/>
      <c r="K52" s="33">
        <f t="shared" si="12"/>
        <v>0</v>
      </c>
      <c r="L52" s="33">
        <f t="shared" ref="L52" si="15">ROUND(H52+J52,2)</f>
        <v>0</v>
      </c>
      <c r="M52" s="51">
        <f t="shared" ref="M52" si="16">ROUND(G52*L52,2)</f>
        <v>0</v>
      </c>
      <c r="P52" s="2"/>
    </row>
    <row r="53" ht="31.5" spans="1:16">
      <c r="A53" s="29" t="s">
        <v>128</v>
      </c>
      <c r="B53" s="30">
        <v>1573</v>
      </c>
      <c r="C53" s="30" t="s">
        <v>21</v>
      </c>
      <c r="D53" s="31" t="s">
        <v>129</v>
      </c>
      <c r="E53" s="32" t="s">
        <v>119</v>
      </c>
      <c r="F53" s="32" t="s">
        <v>34</v>
      </c>
      <c r="G53" s="33">
        <v>20</v>
      </c>
      <c r="H53" s="33"/>
      <c r="I53" s="33">
        <f t="shared" si="11"/>
        <v>0</v>
      </c>
      <c r="J53" s="33"/>
      <c r="K53" s="33">
        <f t="shared" si="12"/>
        <v>0</v>
      </c>
      <c r="L53" s="33">
        <f t="shared" si="13"/>
        <v>0</v>
      </c>
      <c r="M53" s="51">
        <f t="shared" si="14"/>
        <v>0</v>
      </c>
      <c r="P53" s="2"/>
    </row>
    <row r="54" ht="31.5" spans="1:16">
      <c r="A54" s="29" t="s">
        <v>130</v>
      </c>
      <c r="B54" s="30">
        <v>1574</v>
      </c>
      <c r="C54" s="30" t="s">
        <v>21</v>
      </c>
      <c r="D54" s="31" t="s">
        <v>131</v>
      </c>
      <c r="E54" s="32" t="s">
        <v>119</v>
      </c>
      <c r="F54" s="32" t="s">
        <v>34</v>
      </c>
      <c r="G54" s="33">
        <v>30</v>
      </c>
      <c r="H54" s="33"/>
      <c r="I54" s="33">
        <f t="shared" si="11"/>
        <v>0</v>
      </c>
      <c r="J54" s="33"/>
      <c r="K54" s="33">
        <f t="shared" si="12"/>
        <v>0</v>
      </c>
      <c r="L54" s="33">
        <f t="shared" si="13"/>
        <v>0</v>
      </c>
      <c r="M54" s="51">
        <f t="shared" si="14"/>
        <v>0</v>
      </c>
      <c r="P54" s="2"/>
    </row>
    <row r="55" ht="31.5" spans="1:16">
      <c r="A55" s="29" t="s">
        <v>132</v>
      </c>
      <c r="B55" s="30">
        <v>1575</v>
      </c>
      <c r="C55" s="30" t="s">
        <v>21</v>
      </c>
      <c r="D55" s="31" t="s">
        <v>133</v>
      </c>
      <c r="E55" s="32" t="s">
        <v>119</v>
      </c>
      <c r="F55" s="32" t="s">
        <v>34</v>
      </c>
      <c r="G55" s="33">
        <v>2</v>
      </c>
      <c r="H55" s="33"/>
      <c r="I55" s="33">
        <f t="shared" si="11"/>
        <v>0</v>
      </c>
      <c r="J55" s="33"/>
      <c r="K55" s="33">
        <f t="shared" si="12"/>
        <v>0</v>
      </c>
      <c r="L55" s="33">
        <f t="shared" si="13"/>
        <v>0</v>
      </c>
      <c r="M55" s="51">
        <f t="shared" si="14"/>
        <v>0</v>
      </c>
      <c r="P55" s="2"/>
    </row>
    <row r="56" ht="31.5" spans="1:16">
      <c r="A56" s="29" t="s">
        <v>134</v>
      </c>
      <c r="B56" s="30">
        <v>1576</v>
      </c>
      <c r="C56" s="30" t="s">
        <v>21</v>
      </c>
      <c r="D56" s="31" t="s">
        <v>135</v>
      </c>
      <c r="E56" s="32" t="s">
        <v>119</v>
      </c>
      <c r="F56" s="32" t="s">
        <v>34</v>
      </c>
      <c r="G56" s="33">
        <v>3</v>
      </c>
      <c r="H56" s="33"/>
      <c r="I56" s="33">
        <f t="shared" si="11"/>
        <v>0</v>
      </c>
      <c r="J56" s="33"/>
      <c r="K56" s="33">
        <f t="shared" si="12"/>
        <v>0</v>
      </c>
      <c r="L56" s="33">
        <f t="shared" si="13"/>
        <v>0</v>
      </c>
      <c r="M56" s="51">
        <f t="shared" si="14"/>
        <v>0</v>
      </c>
      <c r="P56" s="2"/>
    </row>
    <row r="57" ht="31.5" spans="1:16">
      <c r="A57" s="29" t="s">
        <v>136</v>
      </c>
      <c r="B57" s="30">
        <v>1577</v>
      </c>
      <c r="C57" s="30" t="s">
        <v>21</v>
      </c>
      <c r="D57" s="31" t="s">
        <v>137</v>
      </c>
      <c r="E57" s="32" t="s">
        <v>119</v>
      </c>
      <c r="F57" s="32" t="s">
        <v>34</v>
      </c>
      <c r="G57" s="33">
        <v>6</v>
      </c>
      <c r="H57" s="33"/>
      <c r="I57" s="33">
        <f t="shared" si="11"/>
        <v>0</v>
      </c>
      <c r="J57" s="33"/>
      <c r="K57" s="33">
        <f t="shared" si="12"/>
        <v>0</v>
      </c>
      <c r="L57" s="33">
        <f t="shared" si="13"/>
        <v>0</v>
      </c>
      <c r="M57" s="51">
        <f t="shared" si="14"/>
        <v>0</v>
      </c>
      <c r="P57" s="2"/>
    </row>
    <row r="58" ht="31.5" spans="1:16">
      <c r="A58" s="29" t="s">
        <v>138</v>
      </c>
      <c r="B58" s="30">
        <v>1579</v>
      </c>
      <c r="C58" s="30" t="s">
        <v>21</v>
      </c>
      <c r="D58" s="31" t="s">
        <v>139</v>
      </c>
      <c r="E58" s="32" t="s">
        <v>119</v>
      </c>
      <c r="F58" s="32" t="s">
        <v>34</v>
      </c>
      <c r="G58" s="33">
        <v>9</v>
      </c>
      <c r="H58" s="33"/>
      <c r="I58" s="33">
        <f t="shared" si="11"/>
        <v>0</v>
      </c>
      <c r="J58" s="33"/>
      <c r="K58" s="33">
        <f t="shared" si="12"/>
        <v>0</v>
      </c>
      <c r="L58" s="33">
        <f t="shared" si="13"/>
        <v>0</v>
      </c>
      <c r="M58" s="51">
        <f t="shared" si="14"/>
        <v>0</v>
      </c>
      <c r="P58" s="2"/>
    </row>
    <row r="59" ht="31.5" spans="1:16">
      <c r="A59" s="29" t="s">
        <v>140</v>
      </c>
      <c r="B59" s="30">
        <v>2483</v>
      </c>
      <c r="C59" s="30" t="s">
        <v>21</v>
      </c>
      <c r="D59" s="31" t="s">
        <v>141</v>
      </c>
      <c r="E59" s="32" t="s">
        <v>119</v>
      </c>
      <c r="F59" s="32" t="s">
        <v>34</v>
      </c>
      <c r="G59" s="33">
        <v>9</v>
      </c>
      <c r="H59" s="33"/>
      <c r="I59" s="33">
        <f t="shared" si="11"/>
        <v>0</v>
      </c>
      <c r="J59" s="33"/>
      <c r="K59" s="33">
        <f t="shared" si="12"/>
        <v>0</v>
      </c>
      <c r="L59" s="33">
        <f t="shared" si="13"/>
        <v>0</v>
      </c>
      <c r="M59" s="51">
        <f t="shared" si="14"/>
        <v>0</v>
      </c>
      <c r="P59" s="2"/>
    </row>
    <row r="60" ht="31.5" spans="1:16">
      <c r="A60" s="29" t="s">
        <v>142</v>
      </c>
      <c r="B60" s="30">
        <v>393</v>
      </c>
      <c r="C60" s="30" t="s">
        <v>21</v>
      </c>
      <c r="D60" s="31" t="s">
        <v>143</v>
      </c>
      <c r="E60" s="32" t="s">
        <v>119</v>
      </c>
      <c r="F60" s="32" t="s">
        <v>34</v>
      </c>
      <c r="G60" s="33">
        <v>10</v>
      </c>
      <c r="H60" s="33"/>
      <c r="I60" s="33">
        <f t="shared" si="11"/>
        <v>0</v>
      </c>
      <c r="J60" s="33"/>
      <c r="K60" s="33">
        <f t="shared" si="12"/>
        <v>0</v>
      </c>
      <c r="L60" s="33">
        <f t="shared" si="13"/>
        <v>0</v>
      </c>
      <c r="M60" s="51">
        <f t="shared" si="14"/>
        <v>0</v>
      </c>
      <c r="P60" s="2"/>
    </row>
    <row r="61" ht="31.5" spans="1:16">
      <c r="A61" s="29" t="s">
        <v>144</v>
      </c>
      <c r="B61" s="30" t="s">
        <v>145</v>
      </c>
      <c r="C61" s="30" t="s">
        <v>21</v>
      </c>
      <c r="D61" s="31" t="s">
        <v>146</v>
      </c>
      <c r="E61" s="32" t="s">
        <v>23</v>
      </c>
      <c r="F61" s="32" t="s">
        <v>83</v>
      </c>
      <c r="G61" s="33">
        <v>6</v>
      </c>
      <c r="H61" s="33"/>
      <c r="I61" s="33">
        <f t="shared" si="11"/>
        <v>0</v>
      </c>
      <c r="J61" s="33"/>
      <c r="K61" s="33">
        <f t="shared" si="12"/>
        <v>0</v>
      </c>
      <c r="L61" s="33">
        <f t="shared" si="13"/>
        <v>0</v>
      </c>
      <c r="M61" s="51">
        <f t="shared" si="14"/>
        <v>0</v>
      </c>
      <c r="P61" s="2"/>
    </row>
    <row r="62" ht="34.5" customHeight="1" spans="1:16">
      <c r="A62" s="29" t="s">
        <v>147</v>
      </c>
      <c r="B62" s="30" t="s">
        <v>148</v>
      </c>
      <c r="C62" s="30" t="s">
        <v>21</v>
      </c>
      <c r="D62" s="31" t="s">
        <v>149</v>
      </c>
      <c r="E62" s="32" t="s">
        <v>23</v>
      </c>
      <c r="F62" s="32" t="s">
        <v>83</v>
      </c>
      <c r="G62" s="33">
        <v>18</v>
      </c>
      <c r="H62" s="33"/>
      <c r="I62" s="33">
        <f t="shared" si="11"/>
        <v>0</v>
      </c>
      <c r="J62" s="33"/>
      <c r="K62" s="33">
        <f t="shared" si="12"/>
        <v>0</v>
      </c>
      <c r="L62" s="33">
        <f t="shared" si="13"/>
        <v>0</v>
      </c>
      <c r="M62" s="51">
        <f t="shared" si="14"/>
        <v>0</v>
      </c>
      <c r="P62" s="2"/>
    </row>
    <row r="63" ht="31.5" spans="1:16">
      <c r="A63" s="29" t="s">
        <v>150</v>
      </c>
      <c r="B63" s="30" t="s">
        <v>151</v>
      </c>
      <c r="C63" s="30" t="s">
        <v>21</v>
      </c>
      <c r="D63" s="31" t="s">
        <v>152</v>
      </c>
      <c r="E63" s="32" t="s">
        <v>23</v>
      </c>
      <c r="F63" s="32" t="s">
        <v>83</v>
      </c>
      <c r="G63" s="33">
        <v>6</v>
      </c>
      <c r="H63" s="33"/>
      <c r="I63" s="33">
        <f t="shared" si="11"/>
        <v>0</v>
      </c>
      <c r="J63" s="33"/>
      <c r="K63" s="33">
        <f t="shared" si="12"/>
        <v>0</v>
      </c>
      <c r="L63" s="33">
        <f t="shared" si="13"/>
        <v>0</v>
      </c>
      <c r="M63" s="51">
        <f t="shared" si="14"/>
        <v>0</v>
      </c>
      <c r="P63" s="2"/>
    </row>
    <row r="64" ht="33.75" customHeight="1" spans="1:16">
      <c r="A64" s="29" t="s">
        <v>153</v>
      </c>
      <c r="B64" s="30" t="s">
        <v>154</v>
      </c>
      <c r="C64" s="30" t="s">
        <v>21</v>
      </c>
      <c r="D64" s="31" t="s">
        <v>155</v>
      </c>
      <c r="E64" s="32" t="s">
        <v>23</v>
      </c>
      <c r="F64" s="32" t="s">
        <v>83</v>
      </c>
      <c r="G64" s="33">
        <v>50</v>
      </c>
      <c r="H64" s="33"/>
      <c r="I64" s="33">
        <f t="shared" si="11"/>
        <v>0</v>
      </c>
      <c r="J64" s="33"/>
      <c r="K64" s="33">
        <f t="shared" si="12"/>
        <v>0</v>
      </c>
      <c r="L64" s="33">
        <f t="shared" si="13"/>
        <v>0</v>
      </c>
      <c r="M64" s="51">
        <f t="shared" si="14"/>
        <v>0</v>
      </c>
      <c r="P64" s="2"/>
    </row>
    <row r="65" ht="35.25" customHeight="1" spans="1:16">
      <c r="A65" s="29" t="s">
        <v>156</v>
      </c>
      <c r="B65" s="30" t="s">
        <v>157</v>
      </c>
      <c r="C65" s="30" t="s">
        <v>21</v>
      </c>
      <c r="D65" s="31" t="s">
        <v>158</v>
      </c>
      <c r="E65" s="32" t="s">
        <v>23</v>
      </c>
      <c r="F65" s="32" t="s">
        <v>34</v>
      </c>
      <c r="G65" s="33">
        <v>4</v>
      </c>
      <c r="H65" s="33"/>
      <c r="I65" s="33">
        <f t="shared" si="11"/>
        <v>0</v>
      </c>
      <c r="J65" s="33"/>
      <c r="K65" s="33">
        <f t="shared" si="12"/>
        <v>0</v>
      </c>
      <c r="L65" s="33">
        <f t="shared" si="13"/>
        <v>0</v>
      </c>
      <c r="M65" s="51">
        <f t="shared" si="14"/>
        <v>0</v>
      </c>
      <c r="P65" s="2"/>
    </row>
    <row r="66" ht="33" customHeight="1" spans="1:16">
      <c r="A66" s="29" t="s">
        <v>159</v>
      </c>
      <c r="B66" s="30" t="s">
        <v>160</v>
      </c>
      <c r="C66" s="30" t="s">
        <v>21</v>
      </c>
      <c r="D66" s="31" t="s">
        <v>161</v>
      </c>
      <c r="E66" s="32" t="s">
        <v>23</v>
      </c>
      <c r="F66" s="32" t="s">
        <v>34</v>
      </c>
      <c r="G66" s="33">
        <v>25</v>
      </c>
      <c r="H66" s="33"/>
      <c r="I66" s="33">
        <f t="shared" si="11"/>
        <v>0</v>
      </c>
      <c r="J66" s="33"/>
      <c r="K66" s="33">
        <f t="shared" si="12"/>
        <v>0</v>
      </c>
      <c r="L66" s="33">
        <f t="shared" si="13"/>
        <v>0</v>
      </c>
      <c r="M66" s="51">
        <f t="shared" si="14"/>
        <v>0</v>
      </c>
      <c r="P66" s="2"/>
    </row>
    <row r="67" ht="47.25" spans="1:16">
      <c r="A67" s="29" t="s">
        <v>162</v>
      </c>
      <c r="B67" s="30" t="s">
        <v>163</v>
      </c>
      <c r="C67" s="30" t="s">
        <v>21</v>
      </c>
      <c r="D67" s="31" t="s">
        <v>164</v>
      </c>
      <c r="E67" s="32" t="s">
        <v>23</v>
      </c>
      <c r="F67" s="32" t="s">
        <v>34</v>
      </c>
      <c r="G67" s="33">
        <v>1</v>
      </c>
      <c r="H67" s="33"/>
      <c r="I67" s="33">
        <f t="shared" si="11"/>
        <v>0</v>
      </c>
      <c r="J67" s="33"/>
      <c r="K67" s="33">
        <f t="shared" si="12"/>
        <v>0</v>
      </c>
      <c r="L67" s="33">
        <f t="shared" si="13"/>
        <v>0</v>
      </c>
      <c r="M67" s="51">
        <f t="shared" si="14"/>
        <v>0</v>
      </c>
      <c r="P67" s="2"/>
    </row>
    <row r="68" ht="32.25" customHeight="1" spans="1:16">
      <c r="A68" s="29" t="s">
        <v>165</v>
      </c>
      <c r="B68" s="30" t="s">
        <v>166</v>
      </c>
      <c r="C68" s="30" t="s">
        <v>21</v>
      </c>
      <c r="D68" s="31" t="s">
        <v>167</v>
      </c>
      <c r="E68" s="32" t="s">
        <v>23</v>
      </c>
      <c r="F68" s="32" t="s">
        <v>34</v>
      </c>
      <c r="G68" s="33">
        <v>6</v>
      </c>
      <c r="H68" s="33"/>
      <c r="I68" s="33">
        <f t="shared" si="11"/>
        <v>0</v>
      </c>
      <c r="J68" s="33"/>
      <c r="K68" s="33">
        <f t="shared" si="12"/>
        <v>0</v>
      </c>
      <c r="L68" s="33">
        <f t="shared" si="13"/>
        <v>0</v>
      </c>
      <c r="M68" s="51">
        <f t="shared" si="14"/>
        <v>0</v>
      </c>
      <c r="P68" s="2"/>
    </row>
    <row r="69" ht="31.5" spans="1:16">
      <c r="A69" s="29" t="s">
        <v>168</v>
      </c>
      <c r="B69" s="30" t="s">
        <v>169</v>
      </c>
      <c r="C69" s="30" t="s">
        <v>21</v>
      </c>
      <c r="D69" s="31" t="s">
        <v>170</v>
      </c>
      <c r="E69" s="32" t="s">
        <v>23</v>
      </c>
      <c r="F69" s="32" t="s">
        <v>83</v>
      </c>
      <c r="G69" s="33">
        <v>50</v>
      </c>
      <c r="H69" s="33"/>
      <c r="I69" s="33">
        <f t="shared" si="11"/>
        <v>0</v>
      </c>
      <c r="J69" s="33"/>
      <c r="K69" s="33">
        <f t="shared" si="12"/>
        <v>0</v>
      </c>
      <c r="L69" s="33">
        <f t="shared" si="13"/>
        <v>0</v>
      </c>
      <c r="M69" s="51">
        <f t="shared" si="14"/>
        <v>0</v>
      </c>
      <c r="P69" s="2"/>
    </row>
    <row r="70" ht="31.5" spans="1:16">
      <c r="A70" s="29" t="s">
        <v>171</v>
      </c>
      <c r="B70" s="30" t="s">
        <v>172</v>
      </c>
      <c r="C70" s="30" t="s">
        <v>21</v>
      </c>
      <c r="D70" s="31" t="s">
        <v>173</v>
      </c>
      <c r="E70" s="32" t="s">
        <v>23</v>
      </c>
      <c r="F70" s="32" t="s">
        <v>83</v>
      </c>
      <c r="G70" s="33">
        <v>75</v>
      </c>
      <c r="H70" s="33"/>
      <c r="I70" s="33">
        <f t="shared" si="11"/>
        <v>0</v>
      </c>
      <c r="J70" s="33"/>
      <c r="K70" s="33">
        <f t="shared" si="12"/>
        <v>0</v>
      </c>
      <c r="L70" s="33">
        <f t="shared" si="13"/>
        <v>0</v>
      </c>
      <c r="M70" s="51">
        <f t="shared" si="14"/>
        <v>0</v>
      </c>
      <c r="P70" s="2"/>
    </row>
    <row r="71" ht="33" customHeight="1" spans="1:16">
      <c r="A71" s="29" t="s">
        <v>174</v>
      </c>
      <c r="B71" s="30" t="s">
        <v>175</v>
      </c>
      <c r="C71" s="30" t="s">
        <v>75</v>
      </c>
      <c r="D71" s="31" t="s">
        <v>176</v>
      </c>
      <c r="E71" s="32" t="s">
        <v>23</v>
      </c>
      <c r="F71" s="32" t="s">
        <v>72</v>
      </c>
      <c r="G71" s="33">
        <v>3</v>
      </c>
      <c r="H71" s="33"/>
      <c r="I71" s="33">
        <f t="shared" si="11"/>
        <v>0</v>
      </c>
      <c r="J71" s="33"/>
      <c r="K71" s="33">
        <f t="shared" si="12"/>
        <v>0</v>
      </c>
      <c r="L71" s="33">
        <f t="shared" si="13"/>
        <v>0</v>
      </c>
      <c r="M71" s="51">
        <f t="shared" si="14"/>
        <v>0</v>
      </c>
      <c r="P71" s="2"/>
    </row>
    <row r="72" ht="47.25" spans="1:16">
      <c r="A72" s="29" t="s">
        <v>177</v>
      </c>
      <c r="B72" s="30" t="s">
        <v>178</v>
      </c>
      <c r="C72" s="30" t="s">
        <v>21</v>
      </c>
      <c r="D72" s="31" t="s">
        <v>179</v>
      </c>
      <c r="E72" s="32" t="s">
        <v>23</v>
      </c>
      <c r="F72" s="32" t="s">
        <v>83</v>
      </c>
      <c r="G72" s="33">
        <v>90</v>
      </c>
      <c r="H72" s="33"/>
      <c r="I72" s="33">
        <f t="shared" si="11"/>
        <v>0</v>
      </c>
      <c r="J72" s="33"/>
      <c r="K72" s="33">
        <f t="shared" si="12"/>
        <v>0</v>
      </c>
      <c r="L72" s="33">
        <f t="shared" si="13"/>
        <v>0</v>
      </c>
      <c r="M72" s="51">
        <f t="shared" si="14"/>
        <v>0</v>
      </c>
      <c r="P72" s="2"/>
    </row>
    <row r="73" ht="47.25" spans="1:16">
      <c r="A73" s="29" t="s">
        <v>180</v>
      </c>
      <c r="B73" s="30" t="s">
        <v>181</v>
      </c>
      <c r="C73" s="30" t="s">
        <v>21</v>
      </c>
      <c r="D73" s="31" t="s">
        <v>182</v>
      </c>
      <c r="E73" s="32" t="s">
        <v>23</v>
      </c>
      <c r="F73" s="32" t="s">
        <v>83</v>
      </c>
      <c r="G73" s="33">
        <v>130</v>
      </c>
      <c r="H73" s="33"/>
      <c r="I73" s="33">
        <f t="shared" si="11"/>
        <v>0</v>
      </c>
      <c r="J73" s="33"/>
      <c r="K73" s="33">
        <f t="shared" si="12"/>
        <v>0</v>
      </c>
      <c r="L73" s="33">
        <f t="shared" si="13"/>
        <v>0</v>
      </c>
      <c r="M73" s="51">
        <f t="shared" si="14"/>
        <v>0</v>
      </c>
      <c r="P73" s="2"/>
    </row>
    <row r="74" ht="34.5" customHeight="1" spans="1:16">
      <c r="A74" s="29" t="s">
        <v>183</v>
      </c>
      <c r="B74" s="30" t="s">
        <v>184</v>
      </c>
      <c r="C74" s="30" t="s">
        <v>21</v>
      </c>
      <c r="D74" s="31" t="s">
        <v>185</v>
      </c>
      <c r="E74" s="32" t="s">
        <v>23</v>
      </c>
      <c r="F74" s="32" t="s">
        <v>83</v>
      </c>
      <c r="G74" s="33">
        <v>3</v>
      </c>
      <c r="H74" s="33"/>
      <c r="I74" s="33">
        <f t="shared" si="11"/>
        <v>0</v>
      </c>
      <c r="J74" s="33"/>
      <c r="K74" s="33">
        <f t="shared" si="12"/>
        <v>0</v>
      </c>
      <c r="L74" s="33">
        <f t="shared" si="13"/>
        <v>0</v>
      </c>
      <c r="M74" s="51">
        <f t="shared" si="14"/>
        <v>0</v>
      </c>
      <c r="P74" s="2"/>
    </row>
    <row r="75" ht="33" customHeight="1" spans="1:16">
      <c r="A75" s="29" t="s">
        <v>186</v>
      </c>
      <c r="B75" s="30" t="s">
        <v>187</v>
      </c>
      <c r="C75" s="30" t="s">
        <v>21</v>
      </c>
      <c r="D75" s="31" t="s">
        <v>188</v>
      </c>
      <c r="E75" s="32" t="s">
        <v>23</v>
      </c>
      <c r="F75" s="32" t="s">
        <v>83</v>
      </c>
      <c r="G75" s="33">
        <v>6</v>
      </c>
      <c r="H75" s="33"/>
      <c r="I75" s="33">
        <f t="shared" si="11"/>
        <v>0</v>
      </c>
      <c r="J75" s="33"/>
      <c r="K75" s="33">
        <f t="shared" si="12"/>
        <v>0</v>
      </c>
      <c r="L75" s="33">
        <f t="shared" si="13"/>
        <v>0</v>
      </c>
      <c r="M75" s="51">
        <f t="shared" si="14"/>
        <v>0</v>
      </c>
      <c r="P75" s="2"/>
    </row>
    <row r="76" ht="31.5" spans="1:16">
      <c r="A76" s="29" t="s">
        <v>189</v>
      </c>
      <c r="B76" s="30" t="s">
        <v>190</v>
      </c>
      <c r="C76" s="30" t="s">
        <v>21</v>
      </c>
      <c r="D76" s="31" t="s">
        <v>191</v>
      </c>
      <c r="E76" s="32" t="s">
        <v>23</v>
      </c>
      <c r="F76" s="32" t="s">
        <v>96</v>
      </c>
      <c r="G76" s="33">
        <v>6.1</v>
      </c>
      <c r="H76" s="33"/>
      <c r="I76" s="33">
        <f t="shared" si="11"/>
        <v>0</v>
      </c>
      <c r="J76" s="33"/>
      <c r="K76" s="33">
        <f t="shared" si="12"/>
        <v>0</v>
      </c>
      <c r="L76" s="33">
        <f t="shared" si="13"/>
        <v>0</v>
      </c>
      <c r="M76" s="51">
        <f t="shared" si="14"/>
        <v>0</v>
      </c>
      <c r="P76" s="2"/>
    </row>
    <row r="77" ht="31.5" spans="1:16">
      <c r="A77" s="29" t="s">
        <v>192</v>
      </c>
      <c r="B77" s="30" t="s">
        <v>193</v>
      </c>
      <c r="C77" s="30" t="s">
        <v>75</v>
      </c>
      <c r="D77" s="31" t="s">
        <v>194</v>
      </c>
      <c r="E77" s="32" t="s">
        <v>23</v>
      </c>
      <c r="F77" s="32" t="s">
        <v>72</v>
      </c>
      <c r="G77" s="33">
        <v>3</v>
      </c>
      <c r="H77" s="33"/>
      <c r="I77" s="33">
        <f t="shared" si="11"/>
        <v>0</v>
      </c>
      <c r="J77" s="33"/>
      <c r="K77" s="33">
        <f t="shared" si="12"/>
        <v>0</v>
      </c>
      <c r="L77" s="33">
        <f t="shared" si="13"/>
        <v>0</v>
      </c>
      <c r="M77" s="51">
        <f t="shared" si="14"/>
        <v>0</v>
      </c>
      <c r="P77" s="2"/>
    </row>
    <row r="78" ht="31.5" spans="1:16">
      <c r="A78" s="29" t="s">
        <v>195</v>
      </c>
      <c r="B78" s="30" t="s">
        <v>196</v>
      </c>
      <c r="C78" s="30" t="s">
        <v>21</v>
      </c>
      <c r="D78" s="31" t="s">
        <v>197</v>
      </c>
      <c r="E78" s="32" t="s">
        <v>23</v>
      </c>
      <c r="F78" s="32" t="s">
        <v>34</v>
      </c>
      <c r="G78" s="33">
        <v>5</v>
      </c>
      <c r="H78" s="33"/>
      <c r="I78" s="33">
        <f t="shared" si="11"/>
        <v>0</v>
      </c>
      <c r="J78" s="33"/>
      <c r="K78" s="33">
        <f t="shared" si="12"/>
        <v>0</v>
      </c>
      <c r="L78" s="33">
        <f t="shared" si="13"/>
        <v>0</v>
      </c>
      <c r="M78" s="51">
        <f t="shared" si="14"/>
        <v>0</v>
      </c>
      <c r="P78" s="2"/>
    </row>
    <row r="79" ht="31.5" spans="1:16">
      <c r="A79" s="29" t="s">
        <v>198</v>
      </c>
      <c r="B79" s="30" t="s">
        <v>199</v>
      </c>
      <c r="C79" s="30" t="s">
        <v>21</v>
      </c>
      <c r="D79" s="31" t="s">
        <v>200</v>
      </c>
      <c r="E79" s="32" t="s">
        <v>23</v>
      </c>
      <c r="F79" s="32" t="s">
        <v>83</v>
      </c>
      <c r="G79" s="33">
        <v>6</v>
      </c>
      <c r="H79" s="33"/>
      <c r="I79" s="33">
        <f t="shared" si="11"/>
        <v>0</v>
      </c>
      <c r="J79" s="33"/>
      <c r="K79" s="33">
        <f t="shared" si="12"/>
        <v>0</v>
      </c>
      <c r="L79" s="33">
        <f t="shared" si="13"/>
        <v>0</v>
      </c>
      <c r="M79" s="51">
        <f t="shared" si="14"/>
        <v>0</v>
      </c>
      <c r="P79" s="2"/>
    </row>
    <row r="80" ht="31.5" spans="1:16">
      <c r="A80" s="29" t="s">
        <v>201</v>
      </c>
      <c r="B80" s="30" t="s">
        <v>202</v>
      </c>
      <c r="C80" s="30" t="s">
        <v>21</v>
      </c>
      <c r="D80" s="31" t="s">
        <v>203</v>
      </c>
      <c r="E80" s="32" t="s">
        <v>23</v>
      </c>
      <c r="F80" s="32" t="s">
        <v>34</v>
      </c>
      <c r="G80" s="33">
        <v>3</v>
      </c>
      <c r="H80" s="33"/>
      <c r="I80" s="33">
        <f t="shared" si="11"/>
        <v>0</v>
      </c>
      <c r="J80" s="33"/>
      <c r="K80" s="33">
        <f t="shared" si="12"/>
        <v>0</v>
      </c>
      <c r="L80" s="33">
        <f t="shared" si="13"/>
        <v>0</v>
      </c>
      <c r="M80" s="51">
        <f t="shared" si="14"/>
        <v>0</v>
      </c>
      <c r="P80" s="2"/>
    </row>
    <row r="81" ht="15.75" spans="1:16">
      <c r="A81" s="29" t="s">
        <v>204</v>
      </c>
      <c r="B81" s="30" t="s">
        <v>205</v>
      </c>
      <c r="C81" s="30" t="s">
        <v>21</v>
      </c>
      <c r="D81" s="31" t="s">
        <v>206</v>
      </c>
      <c r="E81" s="32" t="s">
        <v>23</v>
      </c>
      <c r="F81" s="32" t="s">
        <v>96</v>
      </c>
      <c r="G81" s="33">
        <v>6.1</v>
      </c>
      <c r="H81" s="33"/>
      <c r="I81" s="33">
        <f t="shared" si="11"/>
        <v>0</v>
      </c>
      <c r="J81" s="33"/>
      <c r="K81" s="33">
        <f t="shared" si="12"/>
        <v>0</v>
      </c>
      <c r="L81" s="33">
        <f t="shared" si="13"/>
        <v>0</v>
      </c>
      <c r="M81" s="51">
        <f t="shared" si="14"/>
        <v>0</v>
      </c>
      <c r="P81" s="2"/>
    </row>
    <row r="82" ht="47.25" spans="1:16">
      <c r="A82" s="29" t="s">
        <v>207</v>
      </c>
      <c r="B82" s="30" t="s">
        <v>208</v>
      </c>
      <c r="C82" s="30" t="s">
        <v>21</v>
      </c>
      <c r="D82" s="31" t="s">
        <v>209</v>
      </c>
      <c r="E82" s="32" t="s">
        <v>23</v>
      </c>
      <c r="F82" s="32" t="s">
        <v>83</v>
      </c>
      <c r="G82" s="33">
        <v>15</v>
      </c>
      <c r="H82" s="33"/>
      <c r="I82" s="33">
        <f t="shared" si="11"/>
        <v>0</v>
      </c>
      <c r="J82" s="33"/>
      <c r="K82" s="33">
        <f t="shared" si="12"/>
        <v>0</v>
      </c>
      <c r="L82" s="33">
        <f t="shared" si="13"/>
        <v>0</v>
      </c>
      <c r="M82" s="51">
        <f t="shared" si="14"/>
        <v>0</v>
      </c>
      <c r="P82" s="2"/>
    </row>
    <row r="83" ht="33.75" customHeight="1" spans="1:16">
      <c r="A83" s="29" t="s">
        <v>210</v>
      </c>
      <c r="B83" s="30" t="s">
        <v>211</v>
      </c>
      <c r="C83" s="30" t="s">
        <v>21</v>
      </c>
      <c r="D83" s="31" t="s">
        <v>212</v>
      </c>
      <c r="E83" s="32" t="s">
        <v>23</v>
      </c>
      <c r="F83" s="32" t="s">
        <v>83</v>
      </c>
      <c r="G83" s="33">
        <v>40</v>
      </c>
      <c r="H83" s="33"/>
      <c r="I83" s="33">
        <f t="shared" si="11"/>
        <v>0</v>
      </c>
      <c r="J83" s="33"/>
      <c r="K83" s="33">
        <f t="shared" si="12"/>
        <v>0</v>
      </c>
      <c r="L83" s="33">
        <f t="shared" si="13"/>
        <v>0</v>
      </c>
      <c r="M83" s="51">
        <f t="shared" si="14"/>
        <v>0</v>
      </c>
      <c r="P83" s="2"/>
    </row>
    <row r="84" ht="33.75" customHeight="1" spans="1:16">
      <c r="A84" s="29" t="s">
        <v>213</v>
      </c>
      <c r="B84" s="30" t="s">
        <v>214</v>
      </c>
      <c r="C84" s="30" t="s">
        <v>21</v>
      </c>
      <c r="D84" s="31" t="s">
        <v>215</v>
      </c>
      <c r="E84" s="32" t="s">
        <v>23</v>
      </c>
      <c r="F84" s="32" t="s">
        <v>83</v>
      </c>
      <c r="G84" s="33">
        <v>10</v>
      </c>
      <c r="H84" s="33"/>
      <c r="I84" s="33">
        <f t="shared" si="11"/>
        <v>0</v>
      </c>
      <c r="J84" s="33"/>
      <c r="K84" s="33">
        <f t="shared" si="12"/>
        <v>0</v>
      </c>
      <c r="L84" s="33">
        <f t="shared" si="13"/>
        <v>0</v>
      </c>
      <c r="M84" s="51">
        <f t="shared" si="14"/>
        <v>0</v>
      </c>
      <c r="P84" s="2"/>
    </row>
    <row r="85" ht="31.5" spans="1:16">
      <c r="A85" s="29" t="s">
        <v>216</v>
      </c>
      <c r="B85" s="30" t="s">
        <v>217</v>
      </c>
      <c r="C85" s="30" t="s">
        <v>21</v>
      </c>
      <c r="D85" s="31" t="s">
        <v>218</v>
      </c>
      <c r="E85" s="32" t="s">
        <v>23</v>
      </c>
      <c r="F85" s="32" t="s">
        <v>34</v>
      </c>
      <c r="G85" s="33">
        <v>5</v>
      </c>
      <c r="H85" s="33"/>
      <c r="I85" s="33">
        <f t="shared" si="11"/>
        <v>0</v>
      </c>
      <c r="J85" s="33"/>
      <c r="K85" s="33">
        <f t="shared" si="12"/>
        <v>0</v>
      </c>
      <c r="L85" s="33">
        <f t="shared" si="13"/>
        <v>0</v>
      </c>
      <c r="M85" s="51">
        <f t="shared" si="14"/>
        <v>0</v>
      </c>
      <c r="P85" s="2"/>
    </row>
    <row r="86" ht="31.5" spans="1:16">
      <c r="A86" s="29" t="s">
        <v>219</v>
      </c>
      <c r="B86" s="30" t="s">
        <v>220</v>
      </c>
      <c r="C86" s="30" t="s">
        <v>21</v>
      </c>
      <c r="D86" s="31" t="s">
        <v>221</v>
      </c>
      <c r="E86" s="32" t="s">
        <v>23</v>
      </c>
      <c r="F86" s="32" t="s">
        <v>34</v>
      </c>
      <c r="G86" s="33">
        <v>1</v>
      </c>
      <c r="H86" s="33"/>
      <c r="I86" s="33">
        <f t="shared" si="11"/>
        <v>0</v>
      </c>
      <c r="J86" s="33"/>
      <c r="K86" s="33">
        <f t="shared" si="12"/>
        <v>0</v>
      </c>
      <c r="L86" s="33">
        <f t="shared" si="13"/>
        <v>0</v>
      </c>
      <c r="M86" s="51">
        <f t="shared" si="14"/>
        <v>0</v>
      </c>
      <c r="P86" s="2"/>
    </row>
    <row r="87" ht="33" customHeight="1" spans="1:16">
      <c r="A87" s="29" t="s">
        <v>222</v>
      </c>
      <c r="B87" s="30" t="s">
        <v>223</v>
      </c>
      <c r="C87" s="30" t="s">
        <v>114</v>
      </c>
      <c r="D87" s="31" t="s">
        <v>224</v>
      </c>
      <c r="E87" s="32" t="s">
        <v>23</v>
      </c>
      <c r="F87" s="32" t="s">
        <v>34</v>
      </c>
      <c r="G87" s="33">
        <v>5</v>
      </c>
      <c r="H87" s="33"/>
      <c r="I87" s="33">
        <f t="shared" si="11"/>
        <v>0</v>
      </c>
      <c r="J87" s="33"/>
      <c r="K87" s="33">
        <f t="shared" si="12"/>
        <v>0</v>
      </c>
      <c r="L87" s="33">
        <f t="shared" si="13"/>
        <v>0</v>
      </c>
      <c r="M87" s="51">
        <f t="shared" si="14"/>
        <v>0</v>
      </c>
      <c r="P87" s="2"/>
    </row>
    <row r="88" ht="31.5" spans="1:16">
      <c r="A88" s="29" t="s">
        <v>225</v>
      </c>
      <c r="B88" s="30" t="s">
        <v>226</v>
      </c>
      <c r="C88" s="30" t="s">
        <v>114</v>
      </c>
      <c r="D88" s="31" t="s">
        <v>227</v>
      </c>
      <c r="E88" s="32" t="s">
        <v>23</v>
      </c>
      <c r="F88" s="32" t="s">
        <v>34</v>
      </c>
      <c r="G88" s="33">
        <v>3</v>
      </c>
      <c r="H88" s="33"/>
      <c r="I88" s="33">
        <f t="shared" si="11"/>
        <v>0</v>
      </c>
      <c r="J88" s="33"/>
      <c r="K88" s="33">
        <f t="shared" si="12"/>
        <v>0</v>
      </c>
      <c r="L88" s="33">
        <f t="shared" si="13"/>
        <v>0</v>
      </c>
      <c r="M88" s="51">
        <f t="shared" si="14"/>
        <v>0</v>
      </c>
      <c r="P88" s="2"/>
    </row>
    <row r="89" ht="31.5" spans="1:16">
      <c r="A89" s="29" t="s">
        <v>228</v>
      </c>
      <c r="B89" s="30" t="s">
        <v>229</v>
      </c>
      <c r="C89" s="30" t="s">
        <v>114</v>
      </c>
      <c r="D89" s="31" t="s">
        <v>230</v>
      </c>
      <c r="E89" s="32" t="s">
        <v>23</v>
      </c>
      <c r="F89" s="32" t="s">
        <v>34</v>
      </c>
      <c r="G89" s="33">
        <v>102</v>
      </c>
      <c r="H89" s="33"/>
      <c r="I89" s="33">
        <f t="shared" si="11"/>
        <v>0</v>
      </c>
      <c r="J89" s="33"/>
      <c r="K89" s="33">
        <f t="shared" si="12"/>
        <v>0</v>
      </c>
      <c r="L89" s="33">
        <f t="shared" si="13"/>
        <v>0</v>
      </c>
      <c r="M89" s="51">
        <f t="shared" si="14"/>
        <v>0</v>
      </c>
      <c r="P89" s="2"/>
    </row>
    <row r="90" ht="31.5" spans="1:16">
      <c r="A90" s="29" t="s">
        <v>231</v>
      </c>
      <c r="B90" s="30" t="s">
        <v>232</v>
      </c>
      <c r="C90" s="30" t="s">
        <v>114</v>
      </c>
      <c r="D90" s="31" t="s">
        <v>233</v>
      </c>
      <c r="E90" s="32" t="s">
        <v>23</v>
      </c>
      <c r="F90" s="32" t="s">
        <v>34</v>
      </c>
      <c r="G90" s="33">
        <v>3</v>
      </c>
      <c r="H90" s="33"/>
      <c r="I90" s="33">
        <f t="shared" si="11"/>
        <v>0</v>
      </c>
      <c r="J90" s="33"/>
      <c r="K90" s="33">
        <f t="shared" si="12"/>
        <v>0</v>
      </c>
      <c r="L90" s="33">
        <f t="shared" si="13"/>
        <v>0</v>
      </c>
      <c r="M90" s="51">
        <f t="shared" si="14"/>
        <v>0</v>
      </c>
      <c r="P90" s="2"/>
    </row>
    <row r="91" ht="31.5" spans="1:16">
      <c r="A91" s="29" t="s">
        <v>234</v>
      </c>
      <c r="B91" s="30" t="s">
        <v>235</v>
      </c>
      <c r="C91" s="30" t="s">
        <v>114</v>
      </c>
      <c r="D91" s="31" t="s">
        <v>236</v>
      </c>
      <c r="E91" s="32" t="s">
        <v>23</v>
      </c>
      <c r="F91" s="32" t="s">
        <v>34</v>
      </c>
      <c r="G91" s="33">
        <v>1</v>
      </c>
      <c r="H91" s="33"/>
      <c r="I91" s="33">
        <f t="shared" si="11"/>
        <v>0</v>
      </c>
      <c r="J91" s="33"/>
      <c r="K91" s="33">
        <f t="shared" si="12"/>
        <v>0</v>
      </c>
      <c r="L91" s="33">
        <f t="shared" si="13"/>
        <v>0</v>
      </c>
      <c r="M91" s="51">
        <f t="shared" si="14"/>
        <v>0</v>
      </c>
      <c r="P91" s="2"/>
    </row>
    <row r="92" ht="31.5" spans="1:16">
      <c r="A92" s="29" t="s">
        <v>237</v>
      </c>
      <c r="B92" s="30" t="s">
        <v>238</v>
      </c>
      <c r="C92" s="30" t="s">
        <v>114</v>
      </c>
      <c r="D92" s="31" t="s">
        <v>239</v>
      </c>
      <c r="E92" s="32" t="s">
        <v>23</v>
      </c>
      <c r="F92" s="32" t="s">
        <v>34</v>
      </c>
      <c r="G92" s="33">
        <v>1</v>
      </c>
      <c r="H92" s="33"/>
      <c r="I92" s="33">
        <f t="shared" si="11"/>
        <v>0</v>
      </c>
      <c r="J92" s="33"/>
      <c r="K92" s="33">
        <f t="shared" si="12"/>
        <v>0</v>
      </c>
      <c r="L92" s="33">
        <f t="shared" si="13"/>
        <v>0</v>
      </c>
      <c r="M92" s="51">
        <f t="shared" si="14"/>
        <v>0</v>
      </c>
      <c r="P92" s="2"/>
    </row>
    <row r="93" ht="31.5" spans="1:16">
      <c r="A93" s="29" t="s">
        <v>240</v>
      </c>
      <c r="B93" s="58" t="s">
        <v>241</v>
      </c>
      <c r="C93" s="58" t="s">
        <v>114</v>
      </c>
      <c r="D93" s="59" t="s">
        <v>242</v>
      </c>
      <c r="E93" s="60" t="s">
        <v>23</v>
      </c>
      <c r="F93" s="60" t="s">
        <v>34</v>
      </c>
      <c r="G93" s="61">
        <v>102</v>
      </c>
      <c r="H93" s="61"/>
      <c r="I93" s="33">
        <f t="shared" si="11"/>
        <v>0</v>
      </c>
      <c r="J93" s="33"/>
      <c r="K93" s="33">
        <f t="shared" si="12"/>
        <v>0</v>
      </c>
      <c r="L93" s="33">
        <f t="shared" si="13"/>
        <v>0</v>
      </c>
      <c r="M93" s="51">
        <f t="shared" si="14"/>
        <v>0</v>
      </c>
      <c r="P93" s="2"/>
    </row>
    <row r="94" ht="31.5" spans="1:16">
      <c r="A94" s="29" t="s">
        <v>243</v>
      </c>
      <c r="B94" s="58" t="s">
        <v>244</v>
      </c>
      <c r="C94" s="58" t="s">
        <v>114</v>
      </c>
      <c r="D94" s="59" t="s">
        <v>245</v>
      </c>
      <c r="E94" s="60" t="s">
        <v>23</v>
      </c>
      <c r="F94" s="60" t="s">
        <v>34</v>
      </c>
      <c r="G94" s="61">
        <v>1</v>
      </c>
      <c r="H94" s="61"/>
      <c r="I94" s="33">
        <f t="shared" si="11"/>
        <v>0</v>
      </c>
      <c r="J94" s="33"/>
      <c r="K94" s="33">
        <f t="shared" si="12"/>
        <v>0</v>
      </c>
      <c r="L94" s="33">
        <f t="shared" si="13"/>
        <v>0</v>
      </c>
      <c r="M94" s="51">
        <f t="shared" si="14"/>
        <v>0</v>
      </c>
      <c r="P94" s="2"/>
    </row>
    <row r="95" ht="15.75" spans="1:16">
      <c r="A95" s="62"/>
      <c r="B95" s="63"/>
      <c r="C95" s="63"/>
      <c r="D95" s="63"/>
      <c r="E95" s="63"/>
      <c r="F95" s="63"/>
      <c r="G95" s="63"/>
      <c r="H95" s="64"/>
      <c r="I95" s="74">
        <f>ROUND(SUM(I49:I94),2)</f>
        <v>0</v>
      </c>
      <c r="J95" s="74"/>
      <c r="K95" s="74">
        <f t="shared" ref="K95:M95" si="17">ROUND(SUM(K49:K94),2)</f>
        <v>0</v>
      </c>
      <c r="L95" s="74"/>
      <c r="M95" s="74">
        <f t="shared" si="17"/>
        <v>0</v>
      </c>
      <c r="P95" s="2"/>
    </row>
    <row r="96" ht="15" customHeight="1" spans="1:16">
      <c r="A96" s="65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75"/>
      <c r="P96" s="2"/>
    </row>
    <row r="97" ht="15.75" spans="1:16">
      <c r="A97" s="67" t="s">
        <v>246</v>
      </c>
      <c r="B97" s="67"/>
      <c r="C97" s="67"/>
      <c r="D97" s="67"/>
      <c r="E97" s="67"/>
      <c r="F97" s="67"/>
      <c r="G97" s="67"/>
      <c r="H97" s="68"/>
      <c r="I97" s="76">
        <f>ROUND(SUM(I15+I28+I46+I95),2)</f>
        <v>0</v>
      </c>
      <c r="J97" s="77"/>
      <c r="K97" s="78">
        <f>ROUND(SUM(K15+K28+K46+K95),2)</f>
        <v>0</v>
      </c>
      <c r="L97" s="77"/>
      <c r="M97" s="78">
        <f>ROUND(SUM(M15+M28+M46+M95),2)</f>
        <v>0</v>
      </c>
      <c r="P97" s="2"/>
    </row>
    <row r="98" ht="15" customHeight="1" spans="1:13">
      <c r="A98" s="69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9"/>
    </row>
    <row r="99" ht="15.75" spans="1:13">
      <c r="A99" s="71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80"/>
    </row>
    <row r="101" spans="16:16">
      <c r="P101" s="2"/>
    </row>
    <row r="103" spans="8:16">
      <c r="H103" s="73"/>
      <c r="I103" s="73"/>
      <c r="J103" s="73"/>
      <c r="K103" s="73"/>
      <c r="L103" s="73"/>
      <c r="M103" s="73"/>
      <c r="N103" s="81"/>
      <c r="O103" s="81"/>
      <c r="P103" s="81"/>
    </row>
    <row r="104" spans="8:16">
      <c r="H104" s="73"/>
      <c r="I104" s="73"/>
      <c r="J104" s="73"/>
      <c r="K104" s="73"/>
      <c r="L104" s="73"/>
      <c r="M104" s="73"/>
      <c r="N104" s="81"/>
      <c r="O104" s="81"/>
      <c r="P104" s="81"/>
    </row>
    <row r="105" spans="8:16">
      <c r="H105" s="73"/>
      <c r="I105" s="73"/>
      <c r="J105" s="73"/>
      <c r="K105" s="73"/>
      <c r="L105" s="73"/>
      <c r="M105" s="73"/>
      <c r="N105" s="81"/>
      <c r="O105" s="81"/>
      <c r="P105" s="81"/>
    </row>
    <row r="106" spans="8:16">
      <c r="H106" s="73"/>
      <c r="I106" s="73"/>
      <c r="J106" s="73"/>
      <c r="K106" s="73"/>
      <c r="L106" s="73"/>
      <c r="M106" s="73"/>
      <c r="N106" s="81"/>
      <c r="O106" s="81"/>
      <c r="P106" s="81"/>
    </row>
    <row r="107" spans="8:16">
      <c r="H107" s="73"/>
      <c r="I107" s="82"/>
      <c r="J107" s="83"/>
      <c r="K107" s="84"/>
      <c r="L107" s="73"/>
      <c r="M107" s="73"/>
      <c r="N107" s="81"/>
      <c r="O107" s="81"/>
      <c r="P107" s="81"/>
    </row>
    <row r="108" spans="8:16">
      <c r="H108" s="73"/>
      <c r="I108" s="73"/>
      <c r="J108" s="73"/>
      <c r="K108" s="73"/>
      <c r="L108" s="73"/>
      <c r="M108" s="73"/>
      <c r="N108" s="81"/>
      <c r="O108" s="81"/>
      <c r="P108" s="81"/>
    </row>
  </sheetData>
  <mergeCells count="27">
    <mergeCell ref="B2:M2"/>
    <mergeCell ref="B3:M3"/>
    <mergeCell ref="B4:M4"/>
    <mergeCell ref="B5:M5"/>
    <mergeCell ref="A7:C7"/>
    <mergeCell ref="D7:F7"/>
    <mergeCell ref="G7:I7"/>
    <mergeCell ref="J7:M7"/>
    <mergeCell ref="A8:C8"/>
    <mergeCell ref="D8:F8"/>
    <mergeCell ref="G8:I8"/>
    <mergeCell ref="J8:M8"/>
    <mergeCell ref="D12:M12"/>
    <mergeCell ref="A15:H15"/>
    <mergeCell ref="A16:M16"/>
    <mergeCell ref="D17:M17"/>
    <mergeCell ref="A28:H28"/>
    <mergeCell ref="A29:M29"/>
    <mergeCell ref="D30:M30"/>
    <mergeCell ref="A46:H46"/>
    <mergeCell ref="A47:M47"/>
    <mergeCell ref="D48:M48"/>
    <mergeCell ref="A95:H95"/>
    <mergeCell ref="A96:M96"/>
    <mergeCell ref="A97:H97"/>
    <mergeCell ref="A98:M98"/>
    <mergeCell ref="A99:M99"/>
  </mergeCells>
  <printOptions horizontalCentered="1"/>
  <pageMargins left="0.236220472440945" right="0.236220472440945" top="0.748031496062992" bottom="0.748031496062992" header="0.31496062992126" footer="0.31496062992126"/>
  <pageSetup paperSize="9" scale="43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2023-08-01T16:36:00Z</dcterms:created>
  <cp:lastPrinted>2023-09-04T22:16:00Z</cp:lastPrinted>
  <dcterms:modified xsi:type="dcterms:W3CDTF">2023-10-25T16:20:32Z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13144B5D06924A1482FD2B7B60CE10F2_13</vt:lpwstr>
  </property>
  <property fmtid="{D5CDD505-2E9C-101B-9397-08002B2CF9AE}" pid="3" name="KSOProductBuildVer">
    <vt:lpwstr>1046-12.2.0.13266</vt:lpwstr>
  </property>
</Properties>
</file>